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120" yWindow="120" windowWidth="17115" windowHeight="8700"/>
  </bookViews>
  <sheets>
    <sheet name="7-11 лет" sheetId="4" r:id="rId1"/>
    <sheet name="12 лет и старше " sheetId="5" r:id="rId2"/>
  </sheets>
  <calcPr calcId="125725"/>
</workbook>
</file>

<file path=xl/calcChain.xml><?xml version="1.0" encoding="utf-8"?>
<calcChain xmlns="http://schemas.openxmlformats.org/spreadsheetml/2006/main">
  <c r="G98" i="5"/>
  <c r="D185"/>
  <c r="E185"/>
  <c r="F185"/>
  <c r="G185"/>
  <c r="C185"/>
  <c r="G162"/>
  <c r="F162"/>
  <c r="E162"/>
  <c r="D162"/>
  <c r="D117"/>
  <c r="D98"/>
  <c r="E29" i="4" l="1"/>
  <c r="E189"/>
  <c r="F189"/>
  <c r="G189"/>
  <c r="D189"/>
  <c r="E175" i="5"/>
  <c r="F175"/>
  <c r="G175"/>
  <c r="D175"/>
  <c r="D183" i="4"/>
  <c r="E183"/>
  <c r="F183"/>
  <c r="G183"/>
  <c r="C183"/>
  <c r="D180"/>
  <c r="E166" i="5"/>
  <c r="F166"/>
  <c r="G166"/>
  <c r="D166"/>
  <c r="C154"/>
  <c r="D161" i="4"/>
  <c r="E161"/>
  <c r="F161"/>
  <c r="G161"/>
  <c r="D153"/>
  <c r="D146" i="5"/>
  <c r="E146"/>
  <c r="F146"/>
  <c r="G146"/>
  <c r="C146"/>
  <c r="C147" s="1"/>
  <c r="D143"/>
  <c r="E143"/>
  <c r="F143"/>
  <c r="G143"/>
  <c r="D135"/>
  <c r="D142" i="4"/>
  <c r="E142"/>
  <c r="F142"/>
  <c r="G142"/>
  <c r="D134"/>
  <c r="D124"/>
  <c r="E124"/>
  <c r="F124"/>
  <c r="G124"/>
  <c r="C124"/>
  <c r="D127"/>
  <c r="E127"/>
  <c r="F127"/>
  <c r="G127"/>
  <c r="C127"/>
  <c r="D116"/>
  <c r="D105" i="5"/>
  <c r="D87"/>
  <c r="D78" i="4"/>
  <c r="D58"/>
  <c r="E58"/>
  <c r="F58"/>
  <c r="G58"/>
  <c r="C58"/>
  <c r="E47" i="5"/>
  <c r="F47"/>
  <c r="G47"/>
  <c r="D47"/>
  <c r="D29" i="4"/>
  <c r="F29"/>
  <c r="G29"/>
  <c r="C29"/>
  <c r="D201" i="5"/>
  <c r="E201"/>
  <c r="F201"/>
  <c r="G201"/>
  <c r="C201"/>
  <c r="D198"/>
  <c r="E198"/>
  <c r="F198"/>
  <c r="G198"/>
  <c r="C198"/>
  <c r="D191"/>
  <c r="D202" s="1"/>
  <c r="E191"/>
  <c r="E202" s="1"/>
  <c r="F191"/>
  <c r="G191"/>
  <c r="C182"/>
  <c r="D182"/>
  <c r="E182"/>
  <c r="F182"/>
  <c r="G182"/>
  <c r="C162"/>
  <c r="C167" s="1"/>
  <c r="D154"/>
  <c r="D167" s="1"/>
  <c r="E154"/>
  <c r="E167" s="1"/>
  <c r="F154"/>
  <c r="G154"/>
  <c r="G167" s="1"/>
  <c r="C143"/>
  <c r="E135"/>
  <c r="F135"/>
  <c r="G135"/>
  <c r="D128"/>
  <c r="E128"/>
  <c r="F128"/>
  <c r="G128"/>
  <c r="C128"/>
  <c r="C125"/>
  <c r="D125"/>
  <c r="E125"/>
  <c r="F125"/>
  <c r="G125"/>
  <c r="E117"/>
  <c r="F117"/>
  <c r="G117"/>
  <c r="D108"/>
  <c r="D109" s="1"/>
  <c r="E108"/>
  <c r="F108"/>
  <c r="G108"/>
  <c r="C108"/>
  <c r="E105"/>
  <c r="F105"/>
  <c r="G105"/>
  <c r="C105"/>
  <c r="C98"/>
  <c r="E98"/>
  <c r="F98"/>
  <c r="D90"/>
  <c r="E90"/>
  <c r="F90"/>
  <c r="G90"/>
  <c r="C90"/>
  <c r="E87"/>
  <c r="F87"/>
  <c r="G87"/>
  <c r="C87"/>
  <c r="D79"/>
  <c r="E79"/>
  <c r="F79"/>
  <c r="G79"/>
  <c r="E70"/>
  <c r="F70"/>
  <c r="G70"/>
  <c r="D70"/>
  <c r="D66"/>
  <c r="E66"/>
  <c r="F66"/>
  <c r="G66"/>
  <c r="C66"/>
  <c r="D58"/>
  <c r="E58"/>
  <c r="F58"/>
  <c r="G58"/>
  <c r="G71" s="1"/>
  <c r="C58"/>
  <c r="C71" s="1"/>
  <c r="C47"/>
  <c r="C32"/>
  <c r="D50"/>
  <c r="E50"/>
  <c r="F50"/>
  <c r="G50"/>
  <c r="C50"/>
  <c r="C51" s="1"/>
  <c r="D39"/>
  <c r="E39"/>
  <c r="F39"/>
  <c r="G39"/>
  <c r="D32"/>
  <c r="E32"/>
  <c r="F32"/>
  <c r="G32"/>
  <c r="D29"/>
  <c r="E29"/>
  <c r="F29"/>
  <c r="G29"/>
  <c r="C29"/>
  <c r="D21"/>
  <c r="E21"/>
  <c r="F21"/>
  <c r="G21"/>
  <c r="C47" i="4"/>
  <c r="C129" i="5" l="1"/>
  <c r="E51"/>
  <c r="C109"/>
  <c r="C202"/>
  <c r="F202"/>
  <c r="G202"/>
  <c r="F167"/>
  <c r="E147"/>
  <c r="D147"/>
  <c r="F147"/>
  <c r="G147"/>
  <c r="G129"/>
  <c r="F129"/>
  <c r="D129"/>
  <c r="E129"/>
  <c r="E109"/>
  <c r="F109"/>
  <c r="G109"/>
  <c r="F71"/>
  <c r="E71"/>
  <c r="D71"/>
  <c r="F51"/>
  <c r="F33"/>
  <c r="G51"/>
  <c r="G33"/>
  <c r="E33"/>
  <c r="D33"/>
  <c r="C33"/>
  <c r="D51"/>
  <c r="D199" i="4"/>
  <c r="E199"/>
  <c r="E200" s="1"/>
  <c r="F199"/>
  <c r="G199"/>
  <c r="C199"/>
  <c r="C200" s="1"/>
  <c r="C196"/>
  <c r="D196"/>
  <c r="E196"/>
  <c r="F196"/>
  <c r="G196"/>
  <c r="E180"/>
  <c r="F180"/>
  <c r="G180"/>
  <c r="C180"/>
  <c r="C184" s="1"/>
  <c r="D173"/>
  <c r="D184" s="1"/>
  <c r="D200" l="1"/>
  <c r="C203" i="5"/>
  <c r="C204" s="1"/>
  <c r="G200" i="4"/>
  <c r="E203" i="5"/>
  <c r="E204" s="1"/>
  <c r="F203"/>
  <c r="F204" s="1"/>
  <c r="F200" i="4"/>
  <c r="D203" i="5"/>
  <c r="D204" s="1"/>
  <c r="G203"/>
  <c r="G204" s="1"/>
  <c r="E173" i="4"/>
  <c r="E184" s="1"/>
  <c r="F173"/>
  <c r="F184" s="1"/>
  <c r="G173"/>
  <c r="G184" s="1"/>
  <c r="D164"/>
  <c r="D165" s="1"/>
  <c r="E164"/>
  <c r="F164"/>
  <c r="G164"/>
  <c r="G165" s="1"/>
  <c r="C164"/>
  <c r="C165" s="1"/>
  <c r="C161"/>
  <c r="E153"/>
  <c r="F153"/>
  <c r="G153"/>
  <c r="C153"/>
  <c r="D145"/>
  <c r="D146" s="1"/>
  <c r="E145"/>
  <c r="F145"/>
  <c r="G145"/>
  <c r="C145"/>
  <c r="C146" s="1"/>
  <c r="C142"/>
  <c r="E134"/>
  <c r="F134"/>
  <c r="G134"/>
  <c r="G146" s="1"/>
  <c r="D128"/>
  <c r="F128"/>
  <c r="C128"/>
  <c r="E116"/>
  <c r="E128" s="1"/>
  <c r="F116"/>
  <c r="G116"/>
  <c r="G128" s="1"/>
  <c r="D107"/>
  <c r="E107"/>
  <c r="F107"/>
  <c r="G107"/>
  <c r="C107"/>
  <c r="D104"/>
  <c r="E104"/>
  <c r="F104"/>
  <c r="G104"/>
  <c r="C104"/>
  <c r="D97"/>
  <c r="E97"/>
  <c r="F97"/>
  <c r="G97"/>
  <c r="C97"/>
  <c r="D89"/>
  <c r="E89"/>
  <c r="F89"/>
  <c r="G89"/>
  <c r="C89"/>
  <c r="E86"/>
  <c r="F86"/>
  <c r="G86"/>
  <c r="D86"/>
  <c r="C86"/>
  <c r="E78"/>
  <c r="F78"/>
  <c r="G78"/>
  <c r="D69"/>
  <c r="E69"/>
  <c r="F69"/>
  <c r="G69"/>
  <c r="C69"/>
  <c r="D66"/>
  <c r="E66"/>
  <c r="F66"/>
  <c r="G66"/>
  <c r="C66"/>
  <c r="G70"/>
  <c r="C70"/>
  <c r="D50"/>
  <c r="E50"/>
  <c r="F50"/>
  <c r="G50"/>
  <c r="C50"/>
  <c r="D47"/>
  <c r="E47"/>
  <c r="F47"/>
  <c r="G47"/>
  <c r="D39"/>
  <c r="E39"/>
  <c r="F39"/>
  <c r="G39"/>
  <c r="D32"/>
  <c r="E32"/>
  <c r="F32"/>
  <c r="G32"/>
  <c r="C32"/>
  <c r="C33" s="1"/>
  <c r="E21"/>
  <c r="F21"/>
  <c r="G21"/>
  <c r="D21"/>
  <c r="C108" l="1"/>
  <c r="E165"/>
  <c r="E51"/>
  <c r="C90"/>
  <c r="F146"/>
  <c r="G90"/>
  <c r="F165"/>
  <c r="E108"/>
  <c r="D108"/>
  <c r="G108"/>
  <c r="F108"/>
  <c r="E146"/>
  <c r="D90"/>
  <c r="F70"/>
  <c r="F51"/>
  <c r="G51"/>
  <c r="E70"/>
  <c r="D70"/>
  <c r="D51"/>
  <c r="C51"/>
  <c r="C201" s="1"/>
  <c r="C202" s="1"/>
  <c r="F90"/>
  <c r="E90"/>
  <c r="G201" l="1"/>
  <c r="G202" s="1"/>
  <c r="F201"/>
  <c r="F202" s="1"/>
  <c r="D201"/>
  <c r="D202" s="1"/>
  <c r="E201"/>
  <c r="E202" s="1"/>
</calcChain>
</file>

<file path=xl/sharedStrings.xml><?xml version="1.0" encoding="utf-8"?>
<sst xmlns="http://schemas.openxmlformats.org/spreadsheetml/2006/main" count="620" uniqueCount="137">
  <si>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</si>
  <si>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</si>
  <si>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</si>
  <si>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</si>
  <si>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</si>
  <si>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</si>
  <si>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</si>
  <si>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</si>
  <si>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</si>
  <si>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</si>
  <si>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</si>
  <si>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Неделя 1 День 1</t>
  </si>
  <si>
    <t>ЗАВТРАК</t>
  </si>
  <si>
    <t>Масло сливочное</t>
  </si>
  <si>
    <t>Сыр твердый порциями</t>
  </si>
  <si>
    <t>Яйцо вареное</t>
  </si>
  <si>
    <t>Батон нарезной</t>
  </si>
  <si>
    <t>Чай с лимоном и сахаром</t>
  </si>
  <si>
    <t>Фрукт свежий, сезонный</t>
  </si>
  <si>
    <t>ИТОГО ЗА ЗАВТРАК</t>
  </si>
  <si>
    <t>ОБЕД</t>
  </si>
  <si>
    <t>Икра свекольная</t>
  </si>
  <si>
    <t>Макаронные изделия отварные</t>
  </si>
  <si>
    <t>Компот из кураги</t>
  </si>
  <si>
    <t>Хлеб пшеничный витаминизированный</t>
  </si>
  <si>
    <t>Хлеб ржаной</t>
  </si>
  <si>
    <t>ИТОГО ЗА ОБЕД</t>
  </si>
  <si>
    <t>ПОЛДНИК</t>
  </si>
  <si>
    <t>Кисломолочный продукт</t>
  </si>
  <si>
    <t>ИТОГО ЗА ПОЛДНИК</t>
  </si>
  <si>
    <t>ИТОГО ЗА ДЕНЬ:</t>
  </si>
  <si>
    <t>День 2</t>
  </si>
  <si>
    <t>Какао с молоком</t>
  </si>
  <si>
    <t>Компот из замороженной ягоды</t>
  </si>
  <si>
    <t>День 3</t>
  </si>
  <si>
    <t>100.1</t>
  </si>
  <si>
    <t>Кофейный напиток с молоком</t>
  </si>
  <si>
    <t>414</t>
  </si>
  <si>
    <t>Рис отварной</t>
  </si>
  <si>
    <t>Гуляш из отварного мяса</t>
  </si>
  <si>
    <t>Каша гречневая рассыпчатая</t>
  </si>
  <si>
    <t>Сок фруктовый</t>
  </si>
  <si>
    <t>Ватрушки с повидлом</t>
  </si>
  <si>
    <t>День 4</t>
  </si>
  <si>
    <t>Чай с сахаром</t>
  </si>
  <si>
    <t>Компот из яблок и ягод</t>
  </si>
  <si>
    <t>Кисель витаминизированный</t>
  </si>
  <si>
    <t>Косичка с сахаром</t>
  </si>
  <si>
    <t>День 5</t>
  </si>
  <si>
    <t>Каша пшеничная рассыпчатая</t>
  </si>
  <si>
    <t>Салат из белокочанной капусты со свеклой и морковью</t>
  </si>
  <si>
    <t>Суп-харчо</t>
  </si>
  <si>
    <t>Компот из смеси сухофруктов</t>
  </si>
  <si>
    <t>Пирожки печеные из сдобного теста с картофелем</t>
  </si>
  <si>
    <t>Неделя 2 День 6</t>
  </si>
  <si>
    <t>16</t>
  </si>
  <si>
    <t>День 7</t>
  </si>
  <si>
    <t>Омлет натуральный</t>
  </si>
  <si>
    <t>День 8</t>
  </si>
  <si>
    <t>Свекла отварная дольками</t>
  </si>
  <si>
    <t>8</t>
  </si>
  <si>
    <t>Салат из белокочанной капусты</t>
  </si>
  <si>
    <t>146.1</t>
  </si>
  <si>
    <t>Пирожки печеные из дрожжевого теста с капустой и яйцом</t>
  </si>
  <si>
    <t>День 9</t>
  </si>
  <si>
    <t>Салат картофельный с морковью и зеленым горошком</t>
  </si>
  <si>
    <t>Плов из отварной говядины</t>
  </si>
  <si>
    <t>Пирожки печеные из сдобного теста с повидлом</t>
  </si>
  <si>
    <t>День 10</t>
  </si>
  <si>
    <t>Макароны отварные с сыром</t>
  </si>
  <si>
    <t>Салат из свеклы отварной</t>
  </si>
  <si>
    <t>Суп картофельный с фасолью</t>
  </si>
  <si>
    <t>Жаркое по-домашнему</t>
  </si>
  <si>
    <t>ИТОГО ЗА ВЕСЬ ПЕРИОД:</t>
  </si>
  <si>
    <t>СРЕДНЕЕ ЗНАЧЕНИЕ ЗА ПЕРИОД:</t>
  </si>
  <si>
    <t>СОГЛАСОВАНО</t>
  </si>
  <si>
    <t>УТВЕРЖДАЮ</t>
  </si>
  <si>
    <t>Каша молочная пшеничная</t>
  </si>
  <si>
    <t>Каша рисовая молочная</t>
  </si>
  <si>
    <t xml:space="preserve">Чай с лимоном 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</si>
  <si>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</si>
  <si>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</si>
  <si>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</si>
  <si>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 xml:space="preserve">Запеканка из творога с молоком сгущенным </t>
  </si>
  <si>
    <t>54-21гн</t>
  </si>
  <si>
    <t>Огурцы консервированные в нарезке</t>
  </si>
  <si>
    <t xml:space="preserve">Картофельное пюре </t>
  </si>
  <si>
    <t>54-3с</t>
  </si>
  <si>
    <t>Булочка сахарная</t>
  </si>
  <si>
    <t xml:space="preserve">ПР </t>
  </si>
  <si>
    <t>Кукуруза консервированная припущенная</t>
  </si>
  <si>
    <t>Морковь тушеная с курагой</t>
  </si>
  <si>
    <t>Суп гороховый на м/к бульоне</t>
  </si>
  <si>
    <t xml:space="preserve">Напиток из шиповника </t>
  </si>
  <si>
    <t>54-2м-20.1</t>
  </si>
  <si>
    <t>Каша молочная "Дружба" с маслом сливочным</t>
  </si>
  <si>
    <t>Кабачковая икра</t>
  </si>
  <si>
    <t xml:space="preserve">Печень в сметанном соусе </t>
  </si>
  <si>
    <t>547.1</t>
  </si>
  <si>
    <t>54-5хн-20.1</t>
  </si>
  <si>
    <t xml:space="preserve">Горошек зеленый </t>
  </si>
  <si>
    <t xml:space="preserve">Фрикадельки мясные с соусом красным </t>
  </si>
  <si>
    <t>Чай с лимоном</t>
  </si>
  <si>
    <t>128/505</t>
  </si>
  <si>
    <t>Рагу из курицы</t>
  </si>
  <si>
    <t>54-22м-20</t>
  </si>
  <si>
    <t xml:space="preserve">Каша манная молочная 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</si>
  <si>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</si>
  <si>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</si>
  <si>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</si>
  <si>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106/107</t>
  </si>
  <si>
    <t>444/505</t>
  </si>
  <si>
    <t>Плюшка Московская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</si>
  <si>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</si>
  <si>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</si>
  <si>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</si>
  <si>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345.2</t>
  </si>
  <si>
    <t>345.3</t>
  </si>
  <si>
    <t>54-13</t>
  </si>
  <si>
    <t>Щи из свежей капусты с картофелем на м/к бульоне</t>
  </si>
  <si>
    <t>54-11м</t>
  </si>
  <si>
    <t>54-3г-20</t>
  </si>
  <si>
    <t>Суп фасолевый на м/к бульоне</t>
  </si>
  <si>
    <t xml:space="preserve">Жаркое по-домашнему </t>
  </si>
  <si>
    <t>Булочка веснушка</t>
  </si>
  <si>
    <t xml:space="preserve">7-11 лет </t>
  </si>
  <si>
    <t>Котлеты рыбные с соусом сметанным (горбуша)</t>
  </si>
  <si>
    <t>Котлеты рыбные с соусом томатным (горбуша)</t>
  </si>
  <si>
    <t>Котлета мясная с соусом</t>
  </si>
  <si>
    <t>Салат из отварной моркови</t>
  </si>
  <si>
    <t>Суп картофельный с фрикадельками мясными</t>
  </si>
  <si>
    <t xml:space="preserve">Рассольник ленинградский </t>
  </si>
  <si>
    <t xml:space="preserve">12 лет и старше </t>
  </si>
  <si>
    <t>(подпись)</t>
  </si>
  <si>
    <t>Индивидуальный предприниматель Цибульская Н. И.</t>
  </si>
  <si>
    <t>Цибульская Нина Ивановна</t>
  </si>
  <si>
    <t>04.05.2026г.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</si>
</sst>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right"/>
    </xf>
    <xf numFmtId="0" fontId="0" fillId="0" borderId="0" xfId="0" applyFill="1" applyBorder="1"/>
    <xf numFmtId="0" fontId="4" fillId="0" borderId="0" xfId="0" applyFont="1" applyFill="1" applyAlignment="1">
      <alignment horizontal="right"/>
    </xf>
    <xf numFmtId="0" fontId="0" fillId="0" borderId="0" xfId="0" applyFill="1" applyAlignment="1">
      <alignment vertical="center" wrapText="1"/>
    </xf>
    <xf numFmtId="1" fontId="1" fillId="0" borderId="0" xfId="0" applyNumberFormat="1" applyFont="1" applyFill="1" applyAlignment="1">
      <alignment horizontal="left" vertical="top" wrapText="1"/>
    </xf>
    <xf numFmtId="1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1" fontId="0" fillId="0" borderId="0" xfId="0" applyNumberForma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1" fillId="0" borderId="14" xfId="0" applyFont="1" applyFill="1" applyBorder="1"/>
    <xf numFmtId="0" fontId="1" fillId="0" borderId="7" xfId="0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0" fillId="0" borderId="6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0" xfId="0" applyFont="1" applyFill="1" applyAlignment="1">
      <alignment horizontal="center" wrapText="1"/>
    </xf>
    <xf numFmtId="2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right" wrapText="1"/>
    </xf>
    <xf numFmtId="0" fontId="0" fillId="0" borderId="19" xfId="0" applyFill="1" applyBorder="1" applyAlignment="1">
      <alignment wrapText="1"/>
    </xf>
    <xf numFmtId="0" fontId="5" fillId="0" borderId="19" xfId="0" applyFont="1" applyFill="1" applyBorder="1" applyAlignment="1">
      <alignment horizontal="right" wrapText="1"/>
    </xf>
    <xf numFmtId="14" fontId="6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right"/>
    </xf>
    <xf numFmtId="0" fontId="0" fillId="0" borderId="0" xfId="0" applyFill="1" applyBorder="1" applyAlignment="1">
      <alignment horizontal="left" vertical="top"/>
    </xf>
    <xf numFmtId="0" fontId="5" fillId="0" borderId="19" xfId="0" applyFont="1" applyFill="1" applyBorder="1" applyAlignment="1">
      <alignment horizontal="right"/>
    </xf>
    <xf numFmtId="2" fontId="0" fillId="0" borderId="21" xfId="0" applyNumberForma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1" fillId="0" borderId="17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0" fontId="1" fillId="0" borderId="11" xfId="0" applyFont="1" applyFill="1" applyBorder="1"/>
    <xf numFmtId="0" fontId="1" fillId="0" borderId="3" xfId="0" applyFont="1" applyFill="1" applyBorder="1"/>
    <xf numFmtId="0" fontId="1" fillId="0" borderId="12" xfId="0" applyFont="1" applyFill="1" applyBorder="1"/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left" vertical="top" wrapText="1"/>
    </xf>
    <xf numFmtId="1" fontId="1" fillId="0" borderId="8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3"/>
  <sheetViews>
    <sheetView tabSelected="1" topLeftCell="A85" workbookViewId="0">
      <selection activeCell="B106" sqref="B106"/>
    </sheetView>
  </sheetViews>
  <sheetFormatPr defaultRowHeight="12.75"/>
  <cols>
    <col min="1" max="1" width="12.85546875" style="3" customWidth="1"/>
    <col min="2" max="2" width="39.28515625" style="37" customWidth="1"/>
    <col min="3" max="3" width="7.85546875" style="4" customWidth="1"/>
    <col min="4" max="4" width="8.85546875" style="5" customWidth="1"/>
    <col min="5" max="5" width="8.5703125" style="5" customWidth="1"/>
    <col min="6" max="6" width="10.5703125" style="5" customWidth="1"/>
    <col min="7" max="7" width="10.85546875" style="2" customWidth="1"/>
    <col min="8" max="8" width="8.85546875" style="2" customWidth="1"/>
    <col min="9" max="11" width="7.7109375" style="2" customWidth="1"/>
    <col min="12" max="16384" width="9.140625" style="2"/>
  </cols>
  <sheetData>
    <row r="1" spans="1:8">
      <c r="B1" s="38" t="s">
        <v>75</v>
      </c>
      <c r="F1" s="4"/>
      <c r="G1" s="42" t="s">
        <v>76</v>
      </c>
      <c r="H1" s="6"/>
    </row>
    <row r="2" spans="1:8" ht="12.75" customHeight="1">
      <c r="E2" s="46" t="s">
        <v>134</v>
      </c>
      <c r="F2" s="46"/>
      <c r="G2" s="46"/>
      <c r="H2" s="46"/>
    </row>
    <row r="3" spans="1:8">
      <c r="B3" s="39"/>
      <c r="E3" s="47" t="s">
        <v>135</v>
      </c>
      <c r="F3" s="47"/>
      <c r="G3" s="47"/>
      <c r="H3" s="47"/>
    </row>
    <row r="4" spans="1:8">
      <c r="B4" s="40" t="s">
        <v>133</v>
      </c>
      <c r="E4" s="45" t="s">
        <v>133</v>
      </c>
      <c r="F4" s="45"/>
      <c r="G4" s="45"/>
      <c r="H4" s="45"/>
    </row>
    <row r="5" spans="1:8">
      <c r="B5" s="41" t="s">
        <v>136</v>
      </c>
      <c r="F5" s="4"/>
      <c r="G5" s="43" t="s">
        <v>136</v>
      </c>
      <c r="H5" s="8"/>
    </row>
    <row r="7" spans="1:8" s="9" customFormat="1">
      <c r="A7" s="60" t="s">
        <v>10</v>
      </c>
      <c r="B7" s="61"/>
      <c r="C7" s="61"/>
      <c r="D7" s="61"/>
      <c r="E7" s="61"/>
      <c r="F7" s="61"/>
      <c r="G7" s="61"/>
      <c r="H7" s="61"/>
    </row>
    <row r="8" spans="1:8" s="9" customFormat="1">
      <c r="A8" s="10"/>
      <c r="C8" s="11"/>
      <c r="D8" s="12"/>
      <c r="E8" s="12"/>
      <c r="F8" s="12"/>
      <c r="G8" s="13"/>
      <c r="H8" s="13"/>
    </row>
    <row r="9" spans="1:8" s="9" customFormat="1" ht="25.5">
      <c r="A9" s="10" t="s">
        <v>4</v>
      </c>
      <c r="B9" s="9" t="s">
        <v>125</v>
      </c>
      <c r="C9" s="11"/>
      <c r="D9" s="12"/>
      <c r="E9" s="12"/>
      <c r="F9" s="12"/>
      <c r="G9" s="13"/>
      <c r="H9" s="13"/>
    </row>
    <row r="10" spans="1:8" s="9" customFormat="1" ht="13.5" thickBot="1">
      <c r="A10" s="14"/>
      <c r="C10" s="11"/>
      <c r="D10" s="12"/>
      <c r="E10" s="12"/>
      <c r="F10" s="12"/>
      <c r="G10" s="13"/>
      <c r="H10" s="13"/>
    </row>
    <row r="11" spans="1:8" s="15" customFormat="1" ht="33" customHeight="1">
      <c r="A11" s="67" t="s">
        <v>0</v>
      </c>
      <c r="B11" s="69" t="s">
        <v>1</v>
      </c>
      <c r="C11" s="71" t="s">
        <v>3</v>
      </c>
      <c r="D11" s="73" t="s">
        <v>5</v>
      </c>
      <c r="E11" s="73"/>
      <c r="F11" s="73"/>
      <c r="G11" s="65" t="s">
        <v>6</v>
      </c>
      <c r="H11" s="58" t="s">
        <v>2</v>
      </c>
    </row>
    <row r="12" spans="1:8" s="17" customFormat="1" ht="13.5" thickBot="1">
      <c r="A12" s="68"/>
      <c r="B12" s="70"/>
      <c r="C12" s="72"/>
      <c r="D12" s="16" t="s">
        <v>7</v>
      </c>
      <c r="E12" s="16" t="s">
        <v>8</v>
      </c>
      <c r="F12" s="16" t="s">
        <v>9</v>
      </c>
      <c r="G12" s="66"/>
      <c r="H12" s="59"/>
    </row>
    <row r="13" spans="1:8" s="1" customFormat="1">
      <c r="A13" s="62" t="s">
        <v>11</v>
      </c>
      <c r="B13" s="63"/>
      <c r="C13" s="63"/>
      <c r="D13" s="63"/>
      <c r="E13" s="63"/>
      <c r="F13" s="63"/>
      <c r="G13" s="63"/>
      <c r="H13" s="64"/>
    </row>
    <row r="14" spans="1:8">
      <c r="A14" s="54" t="s">
        <v>12</v>
      </c>
      <c r="B14" s="18" t="s">
        <v>78</v>
      </c>
      <c r="C14" s="19">
        <v>200</v>
      </c>
      <c r="D14" s="20">
        <v>7.6</v>
      </c>
      <c r="E14" s="20">
        <v>4.26</v>
      </c>
      <c r="F14" s="20">
        <v>34.94</v>
      </c>
      <c r="G14" s="21">
        <v>190.4</v>
      </c>
      <c r="H14" s="22">
        <v>173</v>
      </c>
    </row>
    <row r="15" spans="1:8">
      <c r="A15" s="54"/>
      <c r="B15" s="18" t="s">
        <v>13</v>
      </c>
      <c r="C15" s="19">
        <v>10</v>
      </c>
      <c r="D15" s="20">
        <v>0.13</v>
      </c>
      <c r="E15" s="20">
        <v>6.15</v>
      </c>
      <c r="F15" s="20">
        <v>0.17</v>
      </c>
      <c r="G15" s="21">
        <v>56.6</v>
      </c>
      <c r="H15" s="22">
        <v>14</v>
      </c>
    </row>
    <row r="16" spans="1:8">
      <c r="A16" s="54"/>
      <c r="B16" s="18" t="s">
        <v>14</v>
      </c>
      <c r="C16" s="19">
        <v>10</v>
      </c>
      <c r="D16" s="20">
        <v>2.6</v>
      </c>
      <c r="E16" s="20">
        <v>2.65</v>
      </c>
      <c r="F16" s="20">
        <v>0.35</v>
      </c>
      <c r="G16" s="21">
        <v>35.56</v>
      </c>
      <c r="H16" s="22">
        <v>15</v>
      </c>
    </row>
    <row r="17" spans="1:8">
      <c r="A17" s="54"/>
      <c r="B17" s="18" t="s">
        <v>15</v>
      </c>
      <c r="C17" s="19">
        <v>40</v>
      </c>
      <c r="D17" s="20">
        <v>4.8</v>
      </c>
      <c r="E17" s="20">
        <v>4</v>
      </c>
      <c r="F17" s="20">
        <v>0.3</v>
      </c>
      <c r="G17" s="21">
        <v>56.6</v>
      </c>
      <c r="H17" s="22">
        <v>209</v>
      </c>
    </row>
    <row r="18" spans="1:8">
      <c r="A18" s="54"/>
      <c r="B18" s="18" t="s">
        <v>16</v>
      </c>
      <c r="C18" s="19">
        <v>40</v>
      </c>
      <c r="D18" s="20">
        <v>3</v>
      </c>
      <c r="E18" s="20">
        <v>1</v>
      </c>
      <c r="F18" s="20">
        <v>20.8</v>
      </c>
      <c r="G18" s="21">
        <v>108</v>
      </c>
      <c r="H18" s="22" t="s">
        <v>80</v>
      </c>
    </row>
    <row r="19" spans="1:8">
      <c r="A19" s="54"/>
      <c r="B19" s="18" t="s">
        <v>79</v>
      </c>
      <c r="C19" s="19">
        <v>200</v>
      </c>
      <c r="D19" s="20">
        <v>0.22</v>
      </c>
      <c r="E19" s="20">
        <v>0</v>
      </c>
      <c r="F19" s="20">
        <v>7.08</v>
      </c>
      <c r="G19" s="21">
        <v>29.12</v>
      </c>
      <c r="H19" s="22">
        <v>377</v>
      </c>
    </row>
    <row r="20" spans="1:8">
      <c r="A20" s="54"/>
      <c r="B20" s="18" t="s">
        <v>18</v>
      </c>
      <c r="C20" s="19">
        <v>1</v>
      </c>
      <c r="D20" s="20">
        <v>0.6</v>
      </c>
      <c r="E20" s="20">
        <v>0.6</v>
      </c>
      <c r="F20" s="20">
        <v>14.7</v>
      </c>
      <c r="G20" s="21">
        <v>70.5</v>
      </c>
      <c r="H20" s="22" t="s">
        <v>80</v>
      </c>
    </row>
    <row r="21" spans="1:8" s="1" customFormat="1">
      <c r="A21" s="54" t="s">
        <v>19</v>
      </c>
      <c r="B21" s="55"/>
      <c r="C21" s="23">
        <v>600</v>
      </c>
      <c r="D21" s="24">
        <f>SUM(D14:D20)</f>
        <v>18.95</v>
      </c>
      <c r="E21" s="24">
        <f t="shared" ref="E21:G21" si="0">SUM(E14:E20)</f>
        <v>18.660000000000004</v>
      </c>
      <c r="F21" s="24">
        <f t="shared" si="0"/>
        <v>78.34</v>
      </c>
      <c r="G21" s="24">
        <f t="shared" si="0"/>
        <v>546.78</v>
      </c>
      <c r="H21" s="25"/>
    </row>
    <row r="22" spans="1:8">
      <c r="A22" s="54" t="s">
        <v>20</v>
      </c>
      <c r="B22" s="18" t="s">
        <v>21</v>
      </c>
      <c r="C22" s="19">
        <v>60</v>
      </c>
      <c r="D22" s="20">
        <v>0.15</v>
      </c>
      <c r="E22" s="20">
        <v>0.62</v>
      </c>
      <c r="F22" s="20">
        <v>1.6</v>
      </c>
      <c r="G22" s="21">
        <v>12.55</v>
      </c>
      <c r="H22" s="22">
        <v>119</v>
      </c>
    </row>
    <row r="23" spans="1:8" ht="25.5">
      <c r="A23" s="54"/>
      <c r="B23" s="18" t="s">
        <v>81</v>
      </c>
      <c r="C23" s="19">
        <v>200</v>
      </c>
      <c r="D23" s="20">
        <v>2.2999999999999998</v>
      </c>
      <c r="E23" s="20">
        <v>1.42</v>
      </c>
      <c r="F23" s="20">
        <v>7.48</v>
      </c>
      <c r="G23" s="21">
        <v>152.68</v>
      </c>
      <c r="H23" s="22">
        <v>88</v>
      </c>
    </row>
    <row r="24" spans="1:8">
      <c r="A24" s="54"/>
      <c r="B24" s="18" t="s">
        <v>82</v>
      </c>
      <c r="C24" s="19">
        <v>90</v>
      </c>
      <c r="D24" s="20">
        <v>12.3</v>
      </c>
      <c r="E24" s="20">
        <v>20.5</v>
      </c>
      <c r="F24" s="20">
        <v>19.940000000000001</v>
      </c>
      <c r="G24" s="21">
        <v>187.65</v>
      </c>
      <c r="H24" s="22">
        <v>411</v>
      </c>
    </row>
    <row r="25" spans="1:8">
      <c r="A25" s="54"/>
      <c r="B25" s="18" t="s">
        <v>22</v>
      </c>
      <c r="C25" s="19">
        <v>150</v>
      </c>
      <c r="D25" s="20">
        <v>5.76</v>
      </c>
      <c r="E25" s="20">
        <v>2.57</v>
      </c>
      <c r="F25" s="20">
        <v>35.49</v>
      </c>
      <c r="G25" s="21">
        <v>201.8</v>
      </c>
      <c r="H25" s="22">
        <v>334</v>
      </c>
    </row>
    <row r="26" spans="1:8">
      <c r="A26" s="54"/>
      <c r="B26" s="18" t="s">
        <v>23</v>
      </c>
      <c r="C26" s="19">
        <v>200</v>
      </c>
      <c r="D26" s="20">
        <v>0.84</v>
      </c>
      <c r="E26" s="20">
        <v>0.04</v>
      </c>
      <c r="F26" s="20">
        <v>15.14</v>
      </c>
      <c r="G26" s="21">
        <v>63.64</v>
      </c>
      <c r="H26" s="22">
        <v>551</v>
      </c>
    </row>
    <row r="27" spans="1:8">
      <c r="A27" s="54"/>
      <c r="B27" s="18" t="s">
        <v>24</v>
      </c>
      <c r="C27" s="19">
        <v>30</v>
      </c>
      <c r="D27" s="20">
        <v>1.98</v>
      </c>
      <c r="E27" s="20">
        <v>0.27</v>
      </c>
      <c r="F27" s="20">
        <v>11.4</v>
      </c>
      <c r="G27" s="21">
        <v>59.7</v>
      </c>
      <c r="H27" s="22" t="s">
        <v>80</v>
      </c>
    </row>
    <row r="28" spans="1:8">
      <c r="A28" s="54"/>
      <c r="B28" s="18" t="s">
        <v>25</v>
      </c>
      <c r="C28" s="19">
        <v>30</v>
      </c>
      <c r="D28" s="20">
        <v>1.98</v>
      </c>
      <c r="E28" s="20">
        <v>0.36</v>
      </c>
      <c r="F28" s="20">
        <v>10.02</v>
      </c>
      <c r="G28" s="21">
        <v>52.2</v>
      </c>
      <c r="H28" s="22" t="s">
        <v>80</v>
      </c>
    </row>
    <row r="29" spans="1:8" s="1" customFormat="1">
      <c r="A29" s="54" t="s">
        <v>26</v>
      </c>
      <c r="B29" s="55"/>
      <c r="C29" s="23">
        <f>SUM(C22:C28)</f>
        <v>760</v>
      </c>
      <c r="D29" s="23">
        <f t="shared" ref="D29:G29" si="1">SUM(D22:D28)</f>
        <v>25.31</v>
      </c>
      <c r="E29" s="24">
        <f>SUM(E22:E28)</f>
        <v>25.779999999999998</v>
      </c>
      <c r="F29" s="23">
        <f t="shared" si="1"/>
        <v>101.07000000000001</v>
      </c>
      <c r="G29" s="23">
        <f t="shared" si="1"/>
        <v>730.22000000000014</v>
      </c>
      <c r="H29" s="25"/>
    </row>
    <row r="30" spans="1:8">
      <c r="A30" s="54" t="s">
        <v>27</v>
      </c>
      <c r="B30" s="18" t="s">
        <v>28</v>
      </c>
      <c r="C30" s="19">
        <v>200</v>
      </c>
      <c r="D30" s="20">
        <v>5.8</v>
      </c>
      <c r="E30" s="20">
        <v>5</v>
      </c>
      <c r="F30" s="20">
        <v>8</v>
      </c>
      <c r="G30" s="21">
        <v>106</v>
      </c>
      <c r="H30" s="22" t="s">
        <v>80</v>
      </c>
    </row>
    <row r="31" spans="1:8">
      <c r="A31" s="54"/>
      <c r="B31" s="18" t="s">
        <v>112</v>
      </c>
      <c r="C31" s="19">
        <v>100</v>
      </c>
      <c r="D31" s="20">
        <v>5.45</v>
      </c>
      <c r="E31" s="20">
        <v>4.8899999999999997</v>
      </c>
      <c r="F31" s="20">
        <v>40.81</v>
      </c>
      <c r="G31" s="21">
        <v>236.3</v>
      </c>
      <c r="H31" s="22">
        <v>535</v>
      </c>
    </row>
    <row r="32" spans="1:8" s="1" customFormat="1">
      <c r="A32" s="54" t="s">
        <v>29</v>
      </c>
      <c r="B32" s="55"/>
      <c r="C32" s="23">
        <f>SUM(C30:C31)</f>
        <v>300</v>
      </c>
      <c r="D32" s="23">
        <f t="shared" ref="D32:G32" si="2">SUM(D30:D31)</f>
        <v>11.25</v>
      </c>
      <c r="E32" s="23">
        <f t="shared" si="2"/>
        <v>9.89</v>
      </c>
      <c r="F32" s="23">
        <f t="shared" si="2"/>
        <v>48.81</v>
      </c>
      <c r="G32" s="23">
        <f t="shared" si="2"/>
        <v>342.3</v>
      </c>
      <c r="H32" s="25"/>
    </row>
    <row r="33" spans="1:8" s="1" customFormat="1" ht="13.5" thickBot="1">
      <c r="A33" s="49" t="s">
        <v>30</v>
      </c>
      <c r="B33" s="50"/>
      <c r="C33" s="26">
        <f>SUM(C32+C29+C21)</f>
        <v>1660</v>
      </c>
      <c r="D33" s="27">
        <v>51.94</v>
      </c>
      <c r="E33" s="27">
        <v>33.049999999999997</v>
      </c>
      <c r="F33" s="27">
        <v>221.42000000000002</v>
      </c>
      <c r="G33" s="26">
        <v>1412.67</v>
      </c>
      <c r="H33" s="28"/>
    </row>
    <row r="34" spans="1:8" s="1" customFormat="1">
      <c r="A34" s="51" t="s">
        <v>31</v>
      </c>
      <c r="B34" s="52"/>
      <c r="C34" s="52"/>
      <c r="D34" s="52"/>
      <c r="E34" s="52"/>
      <c r="F34" s="52"/>
      <c r="G34" s="52"/>
      <c r="H34" s="53"/>
    </row>
    <row r="35" spans="1:8" ht="25.5">
      <c r="A35" s="54" t="s">
        <v>12</v>
      </c>
      <c r="B35" s="18" t="s">
        <v>83</v>
      </c>
      <c r="C35" s="19">
        <v>200</v>
      </c>
      <c r="D35" s="20">
        <v>12.46</v>
      </c>
      <c r="E35" s="20">
        <v>14.6</v>
      </c>
      <c r="F35" s="20">
        <v>35.979999999999997</v>
      </c>
      <c r="G35" s="21">
        <v>332.7</v>
      </c>
      <c r="H35" s="22">
        <v>224</v>
      </c>
    </row>
    <row r="36" spans="1:8">
      <c r="A36" s="54"/>
      <c r="B36" s="18" t="s">
        <v>18</v>
      </c>
      <c r="C36" s="19">
        <v>1</v>
      </c>
      <c r="D36" s="20">
        <v>0.6</v>
      </c>
      <c r="E36" s="20">
        <v>0.6</v>
      </c>
      <c r="F36" s="20">
        <v>14.7</v>
      </c>
      <c r="G36" s="21">
        <v>70.5</v>
      </c>
      <c r="H36" s="22" t="s">
        <v>80</v>
      </c>
    </row>
    <row r="37" spans="1:8">
      <c r="A37" s="54"/>
      <c r="B37" s="18" t="s">
        <v>16</v>
      </c>
      <c r="C37" s="19">
        <v>30</v>
      </c>
      <c r="D37" s="20">
        <v>2.25</v>
      </c>
      <c r="E37" s="20">
        <v>0.75</v>
      </c>
      <c r="F37" s="20">
        <v>15.6</v>
      </c>
      <c r="G37" s="21">
        <v>81</v>
      </c>
      <c r="H37" s="22" t="s">
        <v>80</v>
      </c>
    </row>
    <row r="38" spans="1:8">
      <c r="A38" s="54"/>
      <c r="B38" s="18" t="s">
        <v>32</v>
      </c>
      <c r="C38" s="19">
        <v>200</v>
      </c>
      <c r="D38" s="20">
        <v>2.76</v>
      </c>
      <c r="E38" s="20">
        <v>2.7</v>
      </c>
      <c r="F38" s="20">
        <v>10.58</v>
      </c>
      <c r="G38" s="21">
        <v>77.2</v>
      </c>
      <c r="H38" s="22" t="s">
        <v>84</v>
      </c>
    </row>
    <row r="39" spans="1:8" s="1" customFormat="1">
      <c r="A39" s="54" t="s">
        <v>19</v>
      </c>
      <c r="B39" s="55"/>
      <c r="C39" s="23">
        <v>530</v>
      </c>
      <c r="D39" s="23">
        <f t="shared" ref="D39:G39" si="3">SUM(D35:D38)</f>
        <v>18.07</v>
      </c>
      <c r="E39" s="23">
        <f t="shared" si="3"/>
        <v>18.649999999999999</v>
      </c>
      <c r="F39" s="23">
        <f t="shared" si="3"/>
        <v>76.859999999999985</v>
      </c>
      <c r="G39" s="23">
        <f t="shared" si="3"/>
        <v>561.4</v>
      </c>
      <c r="H39" s="25"/>
    </row>
    <row r="40" spans="1:8">
      <c r="A40" s="54" t="s">
        <v>20</v>
      </c>
      <c r="B40" s="18" t="s">
        <v>85</v>
      </c>
      <c r="C40" s="19">
        <v>60</v>
      </c>
      <c r="D40" s="20">
        <v>0.48</v>
      </c>
      <c r="E40" s="20">
        <v>0.06</v>
      </c>
      <c r="F40" s="20">
        <v>1.02</v>
      </c>
      <c r="G40" s="21">
        <v>7.8</v>
      </c>
      <c r="H40" s="22">
        <v>70</v>
      </c>
    </row>
    <row r="41" spans="1:8">
      <c r="A41" s="54"/>
      <c r="B41" s="18" t="s">
        <v>131</v>
      </c>
      <c r="C41" s="19">
        <v>200</v>
      </c>
      <c r="D41" s="20">
        <v>2.3199999999999998</v>
      </c>
      <c r="E41" s="20">
        <v>2.1800000000000002</v>
      </c>
      <c r="F41" s="20">
        <v>28.82</v>
      </c>
      <c r="G41" s="21">
        <v>176.16</v>
      </c>
      <c r="H41" s="22" t="s">
        <v>87</v>
      </c>
    </row>
    <row r="42" spans="1:8" ht="25.5">
      <c r="A42" s="54"/>
      <c r="B42" s="18" t="s">
        <v>126</v>
      </c>
      <c r="C42" s="19">
        <v>90</v>
      </c>
      <c r="D42" s="20">
        <v>16.14</v>
      </c>
      <c r="E42" s="20">
        <v>18.899999999999999</v>
      </c>
      <c r="F42" s="20">
        <v>29.85</v>
      </c>
      <c r="G42" s="21">
        <v>186.04</v>
      </c>
      <c r="H42" s="22" t="s">
        <v>117</v>
      </c>
    </row>
    <row r="43" spans="1:8">
      <c r="A43" s="54"/>
      <c r="B43" s="18" t="s">
        <v>86</v>
      </c>
      <c r="C43" s="19">
        <v>150</v>
      </c>
      <c r="D43" s="20">
        <v>3.01</v>
      </c>
      <c r="E43" s="20">
        <v>2.61</v>
      </c>
      <c r="F43" s="20">
        <v>21.53</v>
      </c>
      <c r="G43" s="21">
        <v>230.5</v>
      </c>
      <c r="H43" s="22">
        <v>128</v>
      </c>
    </row>
    <row r="44" spans="1:8">
      <c r="A44" s="54"/>
      <c r="B44" s="18" t="s">
        <v>33</v>
      </c>
      <c r="C44" s="19">
        <v>200</v>
      </c>
      <c r="D44" s="20">
        <v>0.08</v>
      </c>
      <c r="E44" s="20">
        <v>0</v>
      </c>
      <c r="F44" s="20">
        <v>7.56</v>
      </c>
      <c r="G44" s="21">
        <v>30.44</v>
      </c>
      <c r="H44" s="22">
        <v>639</v>
      </c>
    </row>
    <row r="45" spans="1:8">
      <c r="A45" s="54"/>
      <c r="B45" s="18" t="s">
        <v>24</v>
      </c>
      <c r="C45" s="19">
        <v>20</v>
      </c>
      <c r="D45" s="20">
        <v>1.32</v>
      </c>
      <c r="E45" s="20">
        <v>0.18</v>
      </c>
      <c r="F45" s="20">
        <v>7.6</v>
      </c>
      <c r="G45" s="21">
        <v>39.799999999999997</v>
      </c>
      <c r="H45" s="22" t="s">
        <v>80</v>
      </c>
    </row>
    <row r="46" spans="1:8">
      <c r="A46" s="54"/>
      <c r="B46" s="18" t="s">
        <v>25</v>
      </c>
      <c r="C46" s="19">
        <v>20</v>
      </c>
      <c r="D46" s="20">
        <v>1.32</v>
      </c>
      <c r="E46" s="20">
        <v>0.24</v>
      </c>
      <c r="F46" s="20">
        <v>6.68</v>
      </c>
      <c r="G46" s="21">
        <v>34.799999999999997</v>
      </c>
      <c r="H46" s="22" t="s">
        <v>80</v>
      </c>
    </row>
    <row r="47" spans="1:8" s="1" customFormat="1">
      <c r="A47" s="54" t="s">
        <v>26</v>
      </c>
      <c r="B47" s="55"/>
      <c r="C47" s="23">
        <f>SUM(C40:C46)</f>
        <v>740</v>
      </c>
      <c r="D47" s="23">
        <f t="shared" ref="D47:G47" si="4">SUM(D40:D46)</f>
        <v>24.67</v>
      </c>
      <c r="E47" s="23">
        <f t="shared" si="4"/>
        <v>24.169999999999998</v>
      </c>
      <c r="F47" s="23">
        <f t="shared" si="4"/>
        <v>103.06</v>
      </c>
      <c r="G47" s="23">
        <f t="shared" si="4"/>
        <v>705.54</v>
      </c>
      <c r="H47" s="25"/>
    </row>
    <row r="48" spans="1:8">
      <c r="A48" s="54" t="s">
        <v>27</v>
      </c>
      <c r="B48" s="18" t="s">
        <v>28</v>
      </c>
      <c r="C48" s="19">
        <v>200</v>
      </c>
      <c r="D48" s="20">
        <v>5.8</v>
      </c>
      <c r="E48" s="20">
        <v>5</v>
      </c>
      <c r="F48" s="20">
        <v>8</v>
      </c>
      <c r="G48" s="21">
        <v>106</v>
      </c>
      <c r="H48" s="22" t="s">
        <v>89</v>
      </c>
    </row>
    <row r="49" spans="1:8">
      <c r="A49" s="54"/>
      <c r="B49" s="18" t="s">
        <v>88</v>
      </c>
      <c r="C49" s="19">
        <v>100</v>
      </c>
      <c r="D49" s="20">
        <v>5.44</v>
      </c>
      <c r="E49" s="20">
        <v>5.8</v>
      </c>
      <c r="F49" s="20">
        <v>33.770000000000003</v>
      </c>
      <c r="G49" s="21">
        <v>268.12</v>
      </c>
      <c r="H49" s="22">
        <v>638</v>
      </c>
    </row>
    <row r="50" spans="1:8" s="1" customFormat="1">
      <c r="A50" s="54" t="s">
        <v>29</v>
      </c>
      <c r="B50" s="55"/>
      <c r="C50" s="23">
        <f>SUM(C48:C49)</f>
        <v>300</v>
      </c>
      <c r="D50" s="23">
        <f t="shared" ref="D50:G50" si="5">SUM(D48:D49)</f>
        <v>11.24</v>
      </c>
      <c r="E50" s="23">
        <f t="shared" si="5"/>
        <v>10.8</v>
      </c>
      <c r="F50" s="23">
        <f t="shared" si="5"/>
        <v>41.77</v>
      </c>
      <c r="G50" s="23">
        <f t="shared" si="5"/>
        <v>374.12</v>
      </c>
      <c r="H50" s="25"/>
    </row>
    <row r="51" spans="1:8" s="1" customFormat="1" ht="13.5" thickBot="1">
      <c r="A51" s="49" t="s">
        <v>30</v>
      </c>
      <c r="B51" s="50"/>
      <c r="C51" s="26">
        <f>SUM(C50,C47,C39)</f>
        <v>1570</v>
      </c>
      <c r="D51" s="26">
        <f t="shared" ref="D51:G51" si="6">SUM(D50,D47,D39)</f>
        <v>53.980000000000004</v>
      </c>
      <c r="E51" s="26">
        <f t="shared" si="6"/>
        <v>53.62</v>
      </c>
      <c r="F51" s="26">
        <f t="shared" si="6"/>
        <v>221.69</v>
      </c>
      <c r="G51" s="26">
        <f t="shared" si="6"/>
        <v>1641.06</v>
      </c>
      <c r="H51" s="28"/>
    </row>
    <row r="52" spans="1:8" s="1" customFormat="1">
      <c r="A52" s="51" t="s">
        <v>34</v>
      </c>
      <c r="B52" s="52"/>
      <c r="C52" s="52"/>
      <c r="D52" s="52"/>
      <c r="E52" s="52"/>
      <c r="F52" s="52"/>
      <c r="G52" s="52"/>
      <c r="H52" s="53"/>
    </row>
    <row r="53" spans="1:8">
      <c r="A53" s="54" t="s">
        <v>12</v>
      </c>
      <c r="B53" s="18" t="s">
        <v>90</v>
      </c>
      <c r="C53" s="19">
        <v>30</v>
      </c>
      <c r="D53" s="20">
        <v>0.66</v>
      </c>
      <c r="E53" s="20">
        <v>0.12</v>
      </c>
      <c r="F53" s="20">
        <v>3.36</v>
      </c>
      <c r="G53" s="21">
        <v>17.399999999999999</v>
      </c>
      <c r="H53" s="22">
        <v>131</v>
      </c>
    </row>
    <row r="54" spans="1:8">
      <c r="A54" s="54"/>
      <c r="B54" s="18" t="s">
        <v>128</v>
      </c>
      <c r="C54" s="19">
        <v>90</v>
      </c>
      <c r="D54" s="20">
        <v>8.2799999999999994</v>
      </c>
      <c r="E54" s="20">
        <v>12.27</v>
      </c>
      <c r="F54" s="20">
        <v>6.18</v>
      </c>
      <c r="G54" s="21">
        <v>179.13</v>
      </c>
      <c r="H54" s="22" t="s">
        <v>35</v>
      </c>
    </row>
    <row r="55" spans="1:8">
      <c r="A55" s="54"/>
      <c r="B55" s="18" t="s">
        <v>38</v>
      </c>
      <c r="C55" s="19">
        <v>150</v>
      </c>
      <c r="D55" s="20">
        <v>3.78</v>
      </c>
      <c r="E55" s="20">
        <v>2.04</v>
      </c>
      <c r="F55" s="20">
        <v>39.96</v>
      </c>
      <c r="G55" s="21">
        <v>193.3</v>
      </c>
      <c r="H55" s="22" t="s">
        <v>37</v>
      </c>
    </row>
    <row r="56" spans="1:8">
      <c r="A56" s="54"/>
      <c r="B56" s="18" t="s">
        <v>24</v>
      </c>
      <c r="C56" s="19">
        <v>30</v>
      </c>
      <c r="D56" s="20">
        <v>1.98</v>
      </c>
      <c r="E56" s="20">
        <v>0.27</v>
      </c>
      <c r="F56" s="20">
        <v>11.4</v>
      </c>
      <c r="G56" s="21">
        <v>59.7</v>
      </c>
      <c r="H56" s="22" t="s">
        <v>80</v>
      </c>
    </row>
    <row r="57" spans="1:8">
      <c r="A57" s="54"/>
      <c r="B57" s="18" t="s">
        <v>36</v>
      </c>
      <c r="C57" s="19">
        <v>200</v>
      </c>
      <c r="D57" s="20">
        <v>2.8</v>
      </c>
      <c r="E57" s="20">
        <v>3.04</v>
      </c>
      <c r="F57" s="20">
        <v>14.26</v>
      </c>
      <c r="G57" s="21">
        <v>94.34</v>
      </c>
      <c r="H57" s="22">
        <v>379</v>
      </c>
    </row>
    <row r="58" spans="1:8" s="1" customFormat="1">
      <c r="A58" s="54" t="s">
        <v>19</v>
      </c>
      <c r="B58" s="55"/>
      <c r="C58" s="23">
        <f>SUM(C53:C57)</f>
        <v>500</v>
      </c>
      <c r="D58" s="23">
        <f t="shared" ref="D58:G58" si="7">SUM(D53:D57)</f>
        <v>17.5</v>
      </c>
      <c r="E58" s="23">
        <f t="shared" si="7"/>
        <v>17.739999999999998</v>
      </c>
      <c r="F58" s="23">
        <f t="shared" si="7"/>
        <v>75.16</v>
      </c>
      <c r="G58" s="23">
        <f t="shared" si="7"/>
        <v>543.87</v>
      </c>
      <c r="H58" s="25"/>
    </row>
    <row r="59" spans="1:8">
      <c r="A59" s="54" t="s">
        <v>20</v>
      </c>
      <c r="B59" s="18" t="s">
        <v>91</v>
      </c>
      <c r="C59" s="19">
        <v>60</v>
      </c>
      <c r="D59" s="20">
        <v>1.24</v>
      </c>
      <c r="E59" s="20">
        <v>0.68</v>
      </c>
      <c r="F59" s="20">
        <v>10.61</v>
      </c>
      <c r="G59" s="21">
        <v>54.41</v>
      </c>
      <c r="H59" s="22">
        <v>484</v>
      </c>
    </row>
    <row r="60" spans="1:8">
      <c r="A60" s="54"/>
      <c r="B60" s="18" t="s">
        <v>92</v>
      </c>
      <c r="C60" s="19">
        <v>200</v>
      </c>
      <c r="D60" s="20">
        <v>4.9400000000000004</v>
      </c>
      <c r="E60" s="20">
        <v>2.3199999999999998</v>
      </c>
      <c r="F60" s="20">
        <v>17.62</v>
      </c>
      <c r="G60" s="21">
        <v>112.42</v>
      </c>
      <c r="H60" s="22">
        <v>548</v>
      </c>
    </row>
    <row r="61" spans="1:8">
      <c r="A61" s="54"/>
      <c r="B61" s="18" t="s">
        <v>39</v>
      </c>
      <c r="C61" s="19">
        <v>90</v>
      </c>
      <c r="D61" s="20">
        <v>8.6999999999999993</v>
      </c>
      <c r="E61" s="20">
        <v>18.21</v>
      </c>
      <c r="F61" s="20">
        <v>14.26</v>
      </c>
      <c r="G61" s="21">
        <v>281.08</v>
      </c>
      <c r="H61" s="22" t="s">
        <v>94</v>
      </c>
    </row>
    <row r="62" spans="1:8">
      <c r="A62" s="54"/>
      <c r="B62" s="18" t="s">
        <v>40</v>
      </c>
      <c r="C62" s="19">
        <v>150</v>
      </c>
      <c r="D62" s="20">
        <v>8.61</v>
      </c>
      <c r="E62" s="20">
        <v>3.75</v>
      </c>
      <c r="F62" s="20">
        <v>38.81</v>
      </c>
      <c r="G62" s="21">
        <v>223.88</v>
      </c>
      <c r="H62" s="22">
        <v>171</v>
      </c>
    </row>
    <row r="63" spans="1:8">
      <c r="A63" s="54"/>
      <c r="B63" s="18" t="s">
        <v>93</v>
      </c>
      <c r="C63" s="19">
        <v>200</v>
      </c>
      <c r="D63" s="20">
        <v>0.22</v>
      </c>
      <c r="E63" s="20">
        <v>0.1</v>
      </c>
      <c r="F63" s="20">
        <v>10.119999999999999</v>
      </c>
      <c r="G63" s="21">
        <v>41.8</v>
      </c>
      <c r="H63" s="22">
        <v>388</v>
      </c>
    </row>
    <row r="64" spans="1:8">
      <c r="A64" s="54"/>
      <c r="B64" s="18" t="s">
        <v>24</v>
      </c>
      <c r="C64" s="19">
        <v>20</v>
      </c>
      <c r="D64" s="20">
        <v>1.32</v>
      </c>
      <c r="E64" s="20">
        <v>0.18</v>
      </c>
      <c r="F64" s="20">
        <v>7.6</v>
      </c>
      <c r="G64" s="21">
        <v>39.799999999999997</v>
      </c>
      <c r="H64" s="22" t="s">
        <v>80</v>
      </c>
    </row>
    <row r="65" spans="1:8">
      <c r="A65" s="54"/>
      <c r="B65" s="18" t="s">
        <v>25</v>
      </c>
      <c r="C65" s="19">
        <v>20</v>
      </c>
      <c r="D65" s="20">
        <v>1.32</v>
      </c>
      <c r="E65" s="20">
        <v>0.24</v>
      </c>
      <c r="F65" s="20">
        <v>6.68</v>
      </c>
      <c r="G65" s="21">
        <v>34.799999999999997</v>
      </c>
      <c r="H65" s="22" t="s">
        <v>80</v>
      </c>
    </row>
    <row r="66" spans="1:8" s="1" customFormat="1">
      <c r="A66" s="54" t="s">
        <v>26</v>
      </c>
      <c r="B66" s="55"/>
      <c r="C66" s="23">
        <f>SUM(C59:C65)</f>
        <v>740</v>
      </c>
      <c r="D66" s="23">
        <f t="shared" ref="D66:G66" si="8">SUM(D59:D65)</f>
        <v>26.349999999999998</v>
      </c>
      <c r="E66" s="23">
        <f t="shared" si="8"/>
        <v>25.48</v>
      </c>
      <c r="F66" s="23">
        <f t="shared" si="8"/>
        <v>105.70000000000002</v>
      </c>
      <c r="G66" s="23">
        <f t="shared" si="8"/>
        <v>788.18999999999983</v>
      </c>
      <c r="H66" s="25"/>
    </row>
    <row r="67" spans="1:8">
      <c r="A67" s="54" t="s">
        <v>27</v>
      </c>
      <c r="B67" s="18" t="s">
        <v>41</v>
      </c>
      <c r="C67" s="19">
        <v>200</v>
      </c>
      <c r="D67" s="20">
        <v>0.82</v>
      </c>
      <c r="E67" s="20">
        <v>0.16</v>
      </c>
      <c r="F67" s="20">
        <v>26.2</v>
      </c>
      <c r="G67" s="21">
        <v>110</v>
      </c>
      <c r="H67" s="22">
        <v>592</v>
      </c>
    </row>
    <row r="68" spans="1:8">
      <c r="A68" s="54"/>
      <c r="B68" s="18" t="s">
        <v>42</v>
      </c>
      <c r="C68" s="19">
        <v>100</v>
      </c>
      <c r="D68" s="20">
        <v>8.91</v>
      </c>
      <c r="E68" s="20">
        <v>10.210000000000001</v>
      </c>
      <c r="F68" s="20">
        <v>23.1</v>
      </c>
      <c r="G68" s="21">
        <v>189.4</v>
      </c>
      <c r="H68" s="22">
        <v>741</v>
      </c>
    </row>
    <row r="69" spans="1:8" s="1" customFormat="1">
      <c r="A69" s="54" t="s">
        <v>29</v>
      </c>
      <c r="B69" s="55"/>
      <c r="C69" s="23">
        <f>SUM(C67:C68)</f>
        <v>300</v>
      </c>
      <c r="D69" s="23">
        <f t="shared" ref="D69:G69" si="9">SUM(D67:D68)</f>
        <v>9.73</v>
      </c>
      <c r="E69" s="23">
        <f t="shared" si="9"/>
        <v>10.370000000000001</v>
      </c>
      <c r="F69" s="23">
        <f t="shared" si="9"/>
        <v>49.3</v>
      </c>
      <c r="G69" s="23">
        <f t="shared" si="9"/>
        <v>299.39999999999998</v>
      </c>
      <c r="H69" s="25"/>
    </row>
    <row r="70" spans="1:8" s="1" customFormat="1" ht="13.5" thickBot="1">
      <c r="A70" s="49" t="s">
        <v>30</v>
      </c>
      <c r="B70" s="50"/>
      <c r="C70" s="26">
        <f>C69+C66+C58</f>
        <v>1540</v>
      </c>
      <c r="D70" s="26">
        <f t="shared" ref="D70:G70" si="10">D69+D66+D58</f>
        <v>53.58</v>
      </c>
      <c r="E70" s="26">
        <f t="shared" si="10"/>
        <v>53.59</v>
      </c>
      <c r="F70" s="26">
        <f t="shared" si="10"/>
        <v>230.16</v>
      </c>
      <c r="G70" s="26">
        <f t="shared" si="10"/>
        <v>1631.4599999999996</v>
      </c>
      <c r="H70" s="28"/>
    </row>
    <row r="71" spans="1:8" s="1" customFormat="1">
      <c r="A71" s="51" t="s">
        <v>43</v>
      </c>
      <c r="B71" s="52"/>
      <c r="C71" s="52"/>
      <c r="D71" s="52"/>
      <c r="E71" s="52"/>
      <c r="F71" s="52"/>
      <c r="G71" s="52"/>
      <c r="H71" s="53"/>
    </row>
    <row r="72" spans="1:8" ht="25.5">
      <c r="A72" s="54" t="s">
        <v>12</v>
      </c>
      <c r="B72" s="18" t="s">
        <v>95</v>
      </c>
      <c r="C72" s="19">
        <v>200</v>
      </c>
      <c r="D72" s="20">
        <v>12.46</v>
      </c>
      <c r="E72" s="20">
        <v>8.1999999999999993</v>
      </c>
      <c r="F72" s="20">
        <v>33.65</v>
      </c>
      <c r="G72" s="21">
        <v>245.6</v>
      </c>
      <c r="H72" s="22">
        <v>175</v>
      </c>
    </row>
    <row r="73" spans="1:8">
      <c r="A73" s="54"/>
      <c r="B73" s="18" t="s">
        <v>16</v>
      </c>
      <c r="C73" s="19">
        <v>40</v>
      </c>
      <c r="D73" s="20">
        <v>3</v>
      </c>
      <c r="E73" s="20">
        <v>1</v>
      </c>
      <c r="F73" s="20">
        <v>20.8</v>
      </c>
      <c r="G73" s="21">
        <v>108</v>
      </c>
      <c r="H73" s="22" t="s">
        <v>80</v>
      </c>
    </row>
    <row r="74" spans="1:8">
      <c r="A74" s="54"/>
      <c r="B74" s="18" t="s">
        <v>14</v>
      </c>
      <c r="C74" s="19">
        <v>10</v>
      </c>
      <c r="D74" s="20">
        <v>2.6</v>
      </c>
      <c r="E74" s="20">
        <v>2.65</v>
      </c>
      <c r="F74" s="20">
        <v>0.35</v>
      </c>
      <c r="G74" s="21">
        <v>35.56</v>
      </c>
      <c r="H74" s="22">
        <v>15</v>
      </c>
    </row>
    <row r="75" spans="1:8">
      <c r="A75" s="54"/>
      <c r="B75" s="18" t="s">
        <v>13</v>
      </c>
      <c r="C75" s="19">
        <v>10</v>
      </c>
      <c r="D75" s="20">
        <v>0.13</v>
      </c>
      <c r="E75" s="20">
        <v>6.15</v>
      </c>
      <c r="F75" s="20">
        <v>0.17</v>
      </c>
      <c r="G75" s="21">
        <v>56.6</v>
      </c>
      <c r="H75" s="22">
        <v>14</v>
      </c>
    </row>
    <row r="76" spans="1:8">
      <c r="A76" s="54"/>
      <c r="B76" s="18" t="s">
        <v>44</v>
      </c>
      <c r="C76" s="19">
        <v>200</v>
      </c>
      <c r="D76" s="20">
        <v>0.2</v>
      </c>
      <c r="E76" s="20">
        <v>0.06</v>
      </c>
      <c r="F76" s="20">
        <v>7.06</v>
      </c>
      <c r="G76" s="21">
        <v>28.04</v>
      </c>
      <c r="H76" s="22">
        <v>376</v>
      </c>
    </row>
    <row r="77" spans="1:8">
      <c r="A77" s="54"/>
      <c r="B77" s="18" t="s">
        <v>18</v>
      </c>
      <c r="C77" s="19">
        <v>1</v>
      </c>
      <c r="D77" s="20">
        <v>0.6</v>
      </c>
      <c r="E77" s="20">
        <v>0.6</v>
      </c>
      <c r="F77" s="20">
        <v>14.7</v>
      </c>
      <c r="G77" s="21">
        <v>70.5</v>
      </c>
      <c r="H77" s="22" t="s">
        <v>80</v>
      </c>
    </row>
    <row r="78" spans="1:8" s="1" customFormat="1">
      <c r="A78" s="54" t="s">
        <v>19</v>
      </c>
      <c r="B78" s="55"/>
      <c r="C78" s="23">
        <v>560</v>
      </c>
      <c r="D78" s="24">
        <f>SUM(D72:D77)</f>
        <v>18.990000000000002</v>
      </c>
      <c r="E78" s="24">
        <f t="shared" ref="E78:G78" si="11">SUM(E72:E77)</f>
        <v>18.66</v>
      </c>
      <c r="F78" s="24">
        <f t="shared" si="11"/>
        <v>76.73</v>
      </c>
      <c r="G78" s="24">
        <f t="shared" si="11"/>
        <v>544.30000000000007</v>
      </c>
      <c r="H78" s="25"/>
    </row>
    <row r="79" spans="1:8">
      <c r="A79" s="54" t="s">
        <v>20</v>
      </c>
      <c r="B79" s="18" t="s">
        <v>96</v>
      </c>
      <c r="C79" s="19">
        <v>60</v>
      </c>
      <c r="D79" s="20">
        <v>0.72</v>
      </c>
      <c r="E79" s="20">
        <v>4.2</v>
      </c>
      <c r="F79" s="20">
        <v>4.4400000000000004</v>
      </c>
      <c r="G79" s="21">
        <v>58.2</v>
      </c>
      <c r="H79" s="22" t="s">
        <v>80</v>
      </c>
    </row>
    <row r="80" spans="1:8" ht="17.25" customHeight="1">
      <c r="A80" s="54"/>
      <c r="B80" s="29" t="s">
        <v>130</v>
      </c>
      <c r="C80" s="19">
        <v>200</v>
      </c>
      <c r="D80" s="20">
        <v>5.68</v>
      </c>
      <c r="E80" s="20">
        <v>2.14</v>
      </c>
      <c r="F80" s="20">
        <v>15.62</v>
      </c>
      <c r="G80" s="21">
        <v>177.93</v>
      </c>
      <c r="H80" s="22" t="s">
        <v>98</v>
      </c>
    </row>
    <row r="81" spans="1:8">
      <c r="A81" s="54"/>
      <c r="B81" s="18" t="s">
        <v>97</v>
      </c>
      <c r="C81" s="19">
        <v>90</v>
      </c>
      <c r="D81" s="20">
        <v>10.06</v>
      </c>
      <c r="E81" s="20">
        <v>14.94</v>
      </c>
      <c r="F81" s="20">
        <v>16.350000000000001</v>
      </c>
      <c r="G81" s="21">
        <v>135.91999999999999</v>
      </c>
      <c r="H81" s="22">
        <v>261</v>
      </c>
    </row>
    <row r="82" spans="1:8">
      <c r="A82" s="54"/>
      <c r="B82" s="18" t="s">
        <v>22</v>
      </c>
      <c r="C82" s="19">
        <v>150</v>
      </c>
      <c r="D82" s="20">
        <v>5.76</v>
      </c>
      <c r="E82" s="20">
        <v>2.57</v>
      </c>
      <c r="F82" s="20">
        <v>35.49</v>
      </c>
      <c r="G82" s="21">
        <v>187.9</v>
      </c>
      <c r="H82" s="22">
        <v>334</v>
      </c>
    </row>
    <row r="83" spans="1:8">
      <c r="A83" s="54"/>
      <c r="B83" s="18" t="s">
        <v>45</v>
      </c>
      <c r="C83" s="19">
        <v>200</v>
      </c>
      <c r="D83" s="20">
        <v>0.1</v>
      </c>
      <c r="E83" s="20">
        <v>0.06</v>
      </c>
      <c r="F83" s="20">
        <v>8.84</v>
      </c>
      <c r="G83" s="21">
        <v>36.18</v>
      </c>
      <c r="H83" s="22" t="s">
        <v>99</v>
      </c>
    </row>
    <row r="84" spans="1:8">
      <c r="A84" s="54"/>
      <c r="B84" s="18" t="s">
        <v>24</v>
      </c>
      <c r="C84" s="19">
        <v>30</v>
      </c>
      <c r="D84" s="20">
        <v>1.98</v>
      </c>
      <c r="E84" s="20">
        <v>0.27</v>
      </c>
      <c r="F84" s="20">
        <v>11.4</v>
      </c>
      <c r="G84" s="21">
        <v>59.7</v>
      </c>
      <c r="H84" s="22" t="s">
        <v>80</v>
      </c>
    </row>
    <row r="85" spans="1:8">
      <c r="A85" s="54"/>
      <c r="B85" s="18" t="s">
        <v>25</v>
      </c>
      <c r="C85" s="19">
        <v>30</v>
      </c>
      <c r="D85" s="20">
        <v>1.98</v>
      </c>
      <c r="E85" s="20">
        <v>0.36</v>
      </c>
      <c r="F85" s="20">
        <v>10.02</v>
      </c>
      <c r="G85" s="21">
        <v>52.2</v>
      </c>
      <c r="H85" s="22" t="s">
        <v>80</v>
      </c>
    </row>
    <row r="86" spans="1:8" s="1" customFormat="1">
      <c r="A86" s="54" t="s">
        <v>26</v>
      </c>
      <c r="B86" s="55"/>
      <c r="C86" s="23">
        <f>SUM(C79:C85)</f>
        <v>760</v>
      </c>
      <c r="D86" s="24">
        <f>SUM(D79:D85)</f>
        <v>26.28</v>
      </c>
      <c r="E86" s="24">
        <f t="shared" ref="E86:G86" si="12">SUM(E79:E85)</f>
        <v>24.54</v>
      </c>
      <c r="F86" s="24">
        <f t="shared" si="12"/>
        <v>102.16000000000001</v>
      </c>
      <c r="G86" s="24">
        <f t="shared" si="12"/>
        <v>708.03</v>
      </c>
      <c r="H86" s="25"/>
    </row>
    <row r="87" spans="1:8">
      <c r="A87" s="54" t="s">
        <v>27</v>
      </c>
      <c r="B87" s="18" t="s">
        <v>46</v>
      </c>
      <c r="C87" s="19">
        <v>200</v>
      </c>
      <c r="D87" s="20">
        <v>0</v>
      </c>
      <c r="E87" s="20">
        <v>0</v>
      </c>
      <c r="F87" s="20">
        <v>27</v>
      </c>
      <c r="G87" s="21">
        <v>80</v>
      </c>
      <c r="H87" s="22" t="s">
        <v>89</v>
      </c>
    </row>
    <row r="88" spans="1:8">
      <c r="A88" s="54"/>
      <c r="B88" s="18" t="s">
        <v>47</v>
      </c>
      <c r="C88" s="19">
        <v>100</v>
      </c>
      <c r="D88" s="20">
        <v>9.7799999999999994</v>
      </c>
      <c r="E88" s="20">
        <v>9.57</v>
      </c>
      <c r="F88" s="20">
        <v>11.61</v>
      </c>
      <c r="G88" s="21">
        <v>264.16000000000003</v>
      </c>
      <c r="H88" s="22">
        <v>622</v>
      </c>
    </row>
    <row r="89" spans="1:8" s="1" customFormat="1">
      <c r="A89" s="54" t="s">
        <v>29</v>
      </c>
      <c r="B89" s="55"/>
      <c r="C89" s="23">
        <f>SUM(C87:C88)</f>
        <v>300</v>
      </c>
      <c r="D89" s="23">
        <f t="shared" ref="D89:G89" si="13">SUM(D87:D88)</f>
        <v>9.7799999999999994</v>
      </c>
      <c r="E89" s="23">
        <f t="shared" si="13"/>
        <v>9.57</v>
      </c>
      <c r="F89" s="23">
        <f t="shared" si="13"/>
        <v>38.61</v>
      </c>
      <c r="G89" s="23">
        <f t="shared" si="13"/>
        <v>344.16</v>
      </c>
      <c r="H89" s="25"/>
    </row>
    <row r="90" spans="1:8" s="1" customFormat="1" ht="13.5" thickBot="1">
      <c r="A90" s="49" t="s">
        <v>30</v>
      </c>
      <c r="B90" s="50"/>
      <c r="C90" s="26">
        <f>C89+C86+C78</f>
        <v>1620</v>
      </c>
      <c r="D90" s="26">
        <f t="shared" ref="D90:G90" si="14">D89+D86+D78</f>
        <v>55.050000000000004</v>
      </c>
      <c r="E90" s="26">
        <f t="shared" si="14"/>
        <v>52.769999999999996</v>
      </c>
      <c r="F90" s="26">
        <f t="shared" si="14"/>
        <v>217.5</v>
      </c>
      <c r="G90" s="26">
        <f t="shared" si="14"/>
        <v>1596.4900000000002</v>
      </c>
      <c r="H90" s="28"/>
    </row>
    <row r="91" spans="1:8" s="1" customFormat="1">
      <c r="A91" s="51" t="s">
        <v>48</v>
      </c>
      <c r="B91" s="52"/>
      <c r="C91" s="52"/>
      <c r="D91" s="52"/>
      <c r="E91" s="52"/>
      <c r="F91" s="52"/>
      <c r="G91" s="52"/>
      <c r="H91" s="53"/>
    </row>
    <row r="92" spans="1:8">
      <c r="A92" s="54" t="s">
        <v>12</v>
      </c>
      <c r="B92" s="18" t="s">
        <v>100</v>
      </c>
      <c r="C92" s="19">
        <v>60</v>
      </c>
      <c r="D92" s="20">
        <v>6.8</v>
      </c>
      <c r="E92" s="20">
        <v>0.72</v>
      </c>
      <c r="F92" s="20">
        <v>18.98</v>
      </c>
      <c r="G92" s="21">
        <v>98.65</v>
      </c>
      <c r="H92" s="22">
        <v>75</v>
      </c>
    </row>
    <row r="93" spans="1:8">
      <c r="A93" s="54"/>
      <c r="B93" s="18" t="s">
        <v>101</v>
      </c>
      <c r="C93" s="19">
        <v>90</v>
      </c>
      <c r="D93" s="20">
        <v>5.18</v>
      </c>
      <c r="E93" s="20">
        <v>15.71</v>
      </c>
      <c r="F93" s="20">
        <v>6.07</v>
      </c>
      <c r="G93" s="21">
        <v>167.2</v>
      </c>
      <c r="H93" s="22" t="s">
        <v>103</v>
      </c>
    </row>
    <row r="94" spans="1:8">
      <c r="A94" s="54"/>
      <c r="B94" s="18" t="s">
        <v>49</v>
      </c>
      <c r="C94" s="19">
        <v>150</v>
      </c>
      <c r="D94" s="20">
        <v>4.18</v>
      </c>
      <c r="E94" s="20">
        <v>1.57</v>
      </c>
      <c r="F94" s="20">
        <v>31.95</v>
      </c>
      <c r="G94" s="21">
        <v>201.54</v>
      </c>
      <c r="H94" s="22">
        <v>302</v>
      </c>
    </row>
    <row r="95" spans="1:8">
      <c r="A95" s="54"/>
      <c r="B95" s="18" t="s">
        <v>24</v>
      </c>
      <c r="C95" s="19">
        <v>30</v>
      </c>
      <c r="D95" s="20">
        <v>1.98</v>
      </c>
      <c r="E95" s="20">
        <v>0.27</v>
      </c>
      <c r="F95" s="20">
        <v>11.4</v>
      </c>
      <c r="G95" s="21">
        <v>59.7</v>
      </c>
      <c r="H95" s="22" t="s">
        <v>80</v>
      </c>
    </row>
    <row r="96" spans="1:8">
      <c r="A96" s="54"/>
      <c r="B96" s="18" t="s">
        <v>102</v>
      </c>
      <c r="C96" s="19">
        <v>200</v>
      </c>
      <c r="D96" s="20">
        <v>0.22</v>
      </c>
      <c r="E96" s="20">
        <v>0</v>
      </c>
      <c r="F96" s="20">
        <v>7.08</v>
      </c>
      <c r="G96" s="21">
        <v>29.12</v>
      </c>
      <c r="H96" s="22">
        <v>377</v>
      </c>
    </row>
    <row r="97" spans="1:8" s="1" customFormat="1">
      <c r="A97" s="54" t="s">
        <v>19</v>
      </c>
      <c r="B97" s="55"/>
      <c r="C97" s="23">
        <f>SUM(C92:C96)</f>
        <v>530</v>
      </c>
      <c r="D97" s="23">
        <f t="shared" ref="D97:G97" si="15">SUM(D92:D96)</f>
        <v>18.36</v>
      </c>
      <c r="E97" s="23">
        <f t="shared" si="15"/>
        <v>18.27</v>
      </c>
      <c r="F97" s="23">
        <f t="shared" si="15"/>
        <v>75.48</v>
      </c>
      <c r="G97" s="23">
        <f t="shared" si="15"/>
        <v>556.21</v>
      </c>
      <c r="H97" s="25"/>
    </row>
    <row r="98" spans="1:8" ht="25.5">
      <c r="A98" s="54" t="s">
        <v>20</v>
      </c>
      <c r="B98" s="18" t="s">
        <v>50</v>
      </c>
      <c r="C98" s="19">
        <v>60</v>
      </c>
      <c r="D98" s="20">
        <v>0.95</v>
      </c>
      <c r="E98" s="20">
        <v>0.65</v>
      </c>
      <c r="F98" s="20">
        <v>3.58</v>
      </c>
      <c r="G98" s="21">
        <v>24.45</v>
      </c>
      <c r="H98" s="22">
        <v>39</v>
      </c>
    </row>
    <row r="99" spans="1:8">
      <c r="A99" s="54"/>
      <c r="B99" s="18" t="s">
        <v>51</v>
      </c>
      <c r="C99" s="19">
        <v>200</v>
      </c>
      <c r="D99" s="20">
        <v>2.02</v>
      </c>
      <c r="E99" s="20">
        <v>4.22</v>
      </c>
      <c r="F99" s="20">
        <v>30.08</v>
      </c>
      <c r="G99" s="21">
        <v>198.9</v>
      </c>
      <c r="H99" s="22">
        <v>101</v>
      </c>
    </row>
    <row r="100" spans="1:8">
      <c r="A100" s="54"/>
      <c r="B100" s="18" t="s">
        <v>104</v>
      </c>
      <c r="C100" s="19">
        <v>240</v>
      </c>
      <c r="D100" s="20">
        <v>17.899999999999999</v>
      </c>
      <c r="E100" s="20">
        <v>20.3</v>
      </c>
      <c r="F100" s="20">
        <v>44.98</v>
      </c>
      <c r="G100" s="21">
        <v>336.5</v>
      </c>
      <c r="H100" s="22" t="s">
        <v>105</v>
      </c>
    </row>
    <row r="101" spans="1:8">
      <c r="A101" s="54"/>
      <c r="B101" s="18" t="s">
        <v>52</v>
      </c>
      <c r="C101" s="19">
        <v>200</v>
      </c>
      <c r="D101" s="20">
        <v>0.04</v>
      </c>
      <c r="E101" s="20">
        <v>0</v>
      </c>
      <c r="F101" s="20">
        <v>9.3000000000000007</v>
      </c>
      <c r="G101" s="21">
        <v>35.42</v>
      </c>
      <c r="H101" s="22">
        <v>349</v>
      </c>
    </row>
    <row r="102" spans="1:8">
      <c r="A102" s="54"/>
      <c r="B102" s="18" t="s">
        <v>24</v>
      </c>
      <c r="C102" s="19">
        <v>30</v>
      </c>
      <c r="D102" s="20">
        <v>1.98</v>
      </c>
      <c r="E102" s="20">
        <v>0.27</v>
      </c>
      <c r="F102" s="20">
        <v>11.4</v>
      </c>
      <c r="G102" s="21">
        <v>59.7</v>
      </c>
      <c r="H102" s="22" t="s">
        <v>80</v>
      </c>
    </row>
    <row r="103" spans="1:8">
      <c r="A103" s="54"/>
      <c r="B103" s="18" t="s">
        <v>25</v>
      </c>
      <c r="C103" s="19">
        <v>30</v>
      </c>
      <c r="D103" s="20">
        <v>1.98</v>
      </c>
      <c r="E103" s="20">
        <v>0.36</v>
      </c>
      <c r="F103" s="20">
        <v>10.02</v>
      </c>
      <c r="G103" s="21">
        <v>52.2</v>
      </c>
      <c r="H103" s="22" t="s">
        <v>80</v>
      </c>
    </row>
    <row r="104" spans="1:8" s="1" customFormat="1">
      <c r="A104" s="54" t="s">
        <v>26</v>
      </c>
      <c r="B104" s="55"/>
      <c r="C104" s="23">
        <f>SUM(C98:C103)</f>
        <v>760</v>
      </c>
      <c r="D104" s="23">
        <f t="shared" ref="D104:G104" si="16">SUM(D98:D103)</f>
        <v>24.869999999999997</v>
      </c>
      <c r="E104" s="23">
        <f t="shared" si="16"/>
        <v>25.8</v>
      </c>
      <c r="F104" s="23">
        <f t="shared" si="16"/>
        <v>109.35999999999999</v>
      </c>
      <c r="G104" s="23">
        <f t="shared" si="16"/>
        <v>707.17000000000007</v>
      </c>
      <c r="H104" s="25"/>
    </row>
    <row r="105" spans="1:8">
      <c r="A105" s="54" t="s">
        <v>27</v>
      </c>
      <c r="B105" s="18" t="s">
        <v>28</v>
      </c>
      <c r="C105" s="19">
        <v>200</v>
      </c>
      <c r="D105" s="20">
        <v>2</v>
      </c>
      <c r="E105" s="20">
        <v>1.5</v>
      </c>
      <c r="F105" s="20">
        <v>10</v>
      </c>
      <c r="G105" s="21">
        <v>106</v>
      </c>
      <c r="H105" s="22" t="s">
        <v>89</v>
      </c>
    </row>
    <row r="106" spans="1:8" ht="25.5">
      <c r="A106" s="54"/>
      <c r="B106" s="18" t="s">
        <v>53</v>
      </c>
      <c r="C106" s="19">
        <v>100</v>
      </c>
      <c r="D106" s="20">
        <v>9.3000000000000007</v>
      </c>
      <c r="E106" s="20">
        <v>9.6</v>
      </c>
      <c r="F106" s="20">
        <v>28</v>
      </c>
      <c r="G106" s="21">
        <v>220.21</v>
      </c>
      <c r="H106" s="22">
        <v>738</v>
      </c>
    </row>
    <row r="107" spans="1:8" s="1" customFormat="1">
      <c r="A107" s="54" t="s">
        <v>29</v>
      </c>
      <c r="B107" s="55"/>
      <c r="C107" s="23">
        <f>SUM(C105:C106)</f>
        <v>300</v>
      </c>
      <c r="D107" s="23">
        <f t="shared" ref="D107:G107" si="17">SUM(D105:D106)</f>
        <v>11.3</v>
      </c>
      <c r="E107" s="23">
        <f t="shared" si="17"/>
        <v>11.1</v>
      </c>
      <c r="F107" s="23">
        <f t="shared" si="17"/>
        <v>38</v>
      </c>
      <c r="G107" s="23">
        <f t="shared" si="17"/>
        <v>326.21000000000004</v>
      </c>
      <c r="H107" s="25"/>
    </row>
    <row r="108" spans="1:8" s="1" customFormat="1" ht="13.5" thickBot="1">
      <c r="A108" s="49" t="s">
        <v>30</v>
      </c>
      <c r="B108" s="50"/>
      <c r="C108" s="26">
        <f>C107+C104+C97</f>
        <v>1590</v>
      </c>
      <c r="D108" s="26">
        <f t="shared" ref="D108:G108" si="18">D107+D104+D97</f>
        <v>54.53</v>
      </c>
      <c r="E108" s="26">
        <f t="shared" si="18"/>
        <v>55.17</v>
      </c>
      <c r="F108" s="26">
        <f t="shared" si="18"/>
        <v>222.83999999999997</v>
      </c>
      <c r="G108" s="26">
        <f t="shared" si="18"/>
        <v>1589.5900000000001</v>
      </c>
      <c r="H108" s="28"/>
    </row>
    <row r="109" spans="1:8" s="1" customFormat="1">
      <c r="A109" s="51" t="s">
        <v>54</v>
      </c>
      <c r="B109" s="52"/>
      <c r="C109" s="52"/>
      <c r="D109" s="52"/>
      <c r="E109" s="52"/>
      <c r="F109" s="52"/>
      <c r="G109" s="52"/>
      <c r="H109" s="53"/>
    </row>
    <row r="110" spans="1:8">
      <c r="A110" s="54" t="s">
        <v>12</v>
      </c>
      <c r="B110" s="18" t="s">
        <v>106</v>
      </c>
      <c r="C110" s="19">
        <v>200</v>
      </c>
      <c r="D110" s="20">
        <v>9.0399999999999991</v>
      </c>
      <c r="E110" s="20">
        <v>6.98</v>
      </c>
      <c r="F110" s="20">
        <v>38.340000000000003</v>
      </c>
      <c r="G110" s="21">
        <v>226.6</v>
      </c>
      <c r="H110" s="22">
        <v>181</v>
      </c>
    </row>
    <row r="111" spans="1:8">
      <c r="A111" s="54"/>
      <c r="B111" s="18" t="s">
        <v>16</v>
      </c>
      <c r="C111" s="19">
        <v>40</v>
      </c>
      <c r="D111" s="20">
        <v>3</v>
      </c>
      <c r="E111" s="20">
        <v>1</v>
      </c>
      <c r="F111" s="20">
        <v>20.8</v>
      </c>
      <c r="G111" s="21">
        <v>108</v>
      </c>
      <c r="H111" s="22" t="s">
        <v>80</v>
      </c>
    </row>
    <row r="112" spans="1:8">
      <c r="A112" s="54"/>
      <c r="B112" s="18" t="s">
        <v>14</v>
      </c>
      <c r="C112" s="19">
        <v>10</v>
      </c>
      <c r="D112" s="20">
        <v>2.6</v>
      </c>
      <c r="E112" s="20">
        <v>2.65</v>
      </c>
      <c r="F112" s="20">
        <v>0.35</v>
      </c>
      <c r="G112" s="21">
        <v>35.56</v>
      </c>
      <c r="H112" s="22">
        <v>15</v>
      </c>
    </row>
    <row r="113" spans="1:8">
      <c r="A113" s="54"/>
      <c r="B113" s="18" t="s">
        <v>13</v>
      </c>
      <c r="C113" s="19">
        <v>10</v>
      </c>
      <c r="D113" s="20">
        <v>0.13</v>
      </c>
      <c r="E113" s="20">
        <v>6.15</v>
      </c>
      <c r="F113" s="20">
        <v>0.17</v>
      </c>
      <c r="G113" s="21">
        <v>56.6</v>
      </c>
      <c r="H113" s="22">
        <v>14</v>
      </c>
    </row>
    <row r="114" spans="1:8">
      <c r="A114" s="54"/>
      <c r="B114" s="18" t="s">
        <v>102</v>
      </c>
      <c r="C114" s="19">
        <v>200</v>
      </c>
      <c r="D114" s="20">
        <v>0.22</v>
      </c>
      <c r="E114" s="20">
        <v>0</v>
      </c>
      <c r="F114" s="20">
        <v>7.08</v>
      </c>
      <c r="G114" s="21">
        <v>29.12</v>
      </c>
      <c r="H114" s="22">
        <v>377</v>
      </c>
    </row>
    <row r="115" spans="1:8">
      <c r="A115" s="54"/>
      <c r="B115" s="18" t="s">
        <v>18</v>
      </c>
      <c r="C115" s="19">
        <v>1</v>
      </c>
      <c r="D115" s="20">
        <v>0.6</v>
      </c>
      <c r="E115" s="20">
        <v>0.6</v>
      </c>
      <c r="F115" s="20">
        <v>14.7</v>
      </c>
      <c r="G115" s="21">
        <v>70.5</v>
      </c>
      <c r="H115" s="22" t="s">
        <v>80</v>
      </c>
    </row>
    <row r="116" spans="1:8" s="1" customFormat="1">
      <c r="A116" s="54" t="s">
        <v>19</v>
      </c>
      <c r="B116" s="55"/>
      <c r="C116" s="23">
        <v>560</v>
      </c>
      <c r="D116" s="24">
        <f>SUM(D110:D115)</f>
        <v>15.59</v>
      </c>
      <c r="E116" s="24">
        <f t="shared" ref="E116:G116" si="19">SUM(E110:E115)</f>
        <v>17.380000000000003</v>
      </c>
      <c r="F116" s="24">
        <f t="shared" si="19"/>
        <v>81.440000000000012</v>
      </c>
      <c r="G116" s="24">
        <f t="shared" si="19"/>
        <v>526.38000000000011</v>
      </c>
      <c r="H116" s="25"/>
    </row>
    <row r="117" spans="1:8">
      <c r="A117" s="54" t="s">
        <v>20</v>
      </c>
      <c r="B117" s="18" t="s">
        <v>129</v>
      </c>
      <c r="C117" s="19">
        <v>60</v>
      </c>
      <c r="D117" s="20">
        <v>0.79</v>
      </c>
      <c r="E117" s="20">
        <v>0.06</v>
      </c>
      <c r="F117" s="20">
        <v>4.18</v>
      </c>
      <c r="G117" s="21">
        <v>21.21</v>
      </c>
      <c r="H117" s="22" t="s">
        <v>55</v>
      </c>
    </row>
    <row r="118" spans="1:8" ht="25.5">
      <c r="A118" s="54"/>
      <c r="B118" s="18" t="s">
        <v>107</v>
      </c>
      <c r="C118" s="19">
        <v>200</v>
      </c>
      <c r="D118" s="20">
        <v>4.4000000000000004</v>
      </c>
      <c r="E118" s="20">
        <v>5.9</v>
      </c>
      <c r="F118" s="20">
        <v>14.18</v>
      </c>
      <c r="G118" s="21">
        <v>128.30000000000001</v>
      </c>
      <c r="H118" s="22" t="s">
        <v>110</v>
      </c>
    </row>
    <row r="119" spans="1:8" ht="25.5">
      <c r="A119" s="54"/>
      <c r="B119" s="18" t="s">
        <v>108</v>
      </c>
      <c r="C119" s="19">
        <v>90</v>
      </c>
      <c r="D119" s="20">
        <v>7.3</v>
      </c>
      <c r="E119" s="20">
        <v>8.6</v>
      </c>
      <c r="F119" s="20">
        <v>10.4</v>
      </c>
      <c r="G119" s="21">
        <v>157.26</v>
      </c>
      <c r="H119" s="22" t="s">
        <v>111</v>
      </c>
    </row>
    <row r="120" spans="1:8">
      <c r="A120" s="54"/>
      <c r="B120" s="18" t="s">
        <v>109</v>
      </c>
      <c r="C120" s="19">
        <v>150</v>
      </c>
      <c r="D120" s="20">
        <v>8.86</v>
      </c>
      <c r="E120" s="20">
        <v>9.3699999999999992</v>
      </c>
      <c r="F120" s="20">
        <v>35.86</v>
      </c>
      <c r="G120" s="21">
        <v>224.25</v>
      </c>
      <c r="H120" s="22">
        <v>198</v>
      </c>
    </row>
    <row r="121" spans="1:8">
      <c r="A121" s="54"/>
      <c r="B121" s="18" t="s">
        <v>23</v>
      </c>
      <c r="C121" s="19">
        <v>200</v>
      </c>
      <c r="D121" s="20">
        <v>0.84</v>
      </c>
      <c r="E121" s="20">
        <v>0.04</v>
      </c>
      <c r="F121" s="20">
        <v>15.14</v>
      </c>
      <c r="G121" s="21">
        <v>63.64</v>
      </c>
      <c r="H121" s="22">
        <v>551</v>
      </c>
    </row>
    <row r="122" spans="1:8">
      <c r="A122" s="54"/>
      <c r="B122" s="18" t="s">
        <v>24</v>
      </c>
      <c r="C122" s="19">
        <v>30</v>
      </c>
      <c r="D122" s="20">
        <v>1.98</v>
      </c>
      <c r="E122" s="20">
        <v>0.27</v>
      </c>
      <c r="F122" s="20">
        <v>11.4</v>
      </c>
      <c r="G122" s="21">
        <v>59.7</v>
      </c>
      <c r="H122" s="22" t="s">
        <v>80</v>
      </c>
    </row>
    <row r="123" spans="1:8">
      <c r="A123" s="54"/>
      <c r="B123" s="18" t="s">
        <v>25</v>
      </c>
      <c r="C123" s="19">
        <v>30</v>
      </c>
      <c r="D123" s="20">
        <v>1.98</v>
      </c>
      <c r="E123" s="20">
        <v>0.36</v>
      </c>
      <c r="F123" s="20">
        <v>10.02</v>
      </c>
      <c r="G123" s="21">
        <v>52.2</v>
      </c>
      <c r="H123" s="22" t="s">
        <v>80</v>
      </c>
    </row>
    <row r="124" spans="1:8" s="1" customFormat="1">
      <c r="A124" s="54" t="s">
        <v>26</v>
      </c>
      <c r="B124" s="55"/>
      <c r="C124" s="23">
        <f>SUM(C117:C123)</f>
        <v>760</v>
      </c>
      <c r="D124" s="23">
        <f t="shared" ref="D124:G124" si="20">SUM(D117:D123)</f>
        <v>26.150000000000002</v>
      </c>
      <c r="E124" s="23">
        <f t="shared" si="20"/>
        <v>24.599999999999998</v>
      </c>
      <c r="F124" s="23">
        <f t="shared" si="20"/>
        <v>101.18</v>
      </c>
      <c r="G124" s="23">
        <f t="shared" si="20"/>
        <v>706.56000000000006</v>
      </c>
      <c r="H124" s="25"/>
    </row>
    <row r="125" spans="1:8">
      <c r="A125" s="54" t="s">
        <v>27</v>
      </c>
      <c r="B125" s="18" t="s">
        <v>28</v>
      </c>
      <c r="C125" s="19">
        <v>200</v>
      </c>
      <c r="D125" s="20">
        <v>5.8</v>
      </c>
      <c r="E125" s="20">
        <v>5</v>
      </c>
      <c r="F125" s="20">
        <v>8</v>
      </c>
      <c r="G125" s="21">
        <v>106</v>
      </c>
      <c r="H125" s="22" t="s">
        <v>89</v>
      </c>
    </row>
    <row r="126" spans="1:8">
      <c r="A126" s="54"/>
      <c r="B126" s="18" t="s">
        <v>112</v>
      </c>
      <c r="C126" s="19">
        <v>100</v>
      </c>
      <c r="D126" s="20">
        <v>5.45</v>
      </c>
      <c r="E126" s="20">
        <v>4.8899999999999997</v>
      </c>
      <c r="F126" s="20">
        <v>40.81</v>
      </c>
      <c r="G126" s="21">
        <v>236.3</v>
      </c>
      <c r="H126" s="22">
        <v>535</v>
      </c>
    </row>
    <row r="127" spans="1:8" s="1" customFormat="1">
      <c r="A127" s="54" t="s">
        <v>29</v>
      </c>
      <c r="B127" s="55"/>
      <c r="C127" s="23">
        <f>SUM(C125:C126)</f>
        <v>300</v>
      </c>
      <c r="D127" s="23">
        <f t="shared" ref="D127:G127" si="21">SUM(D125:D126)</f>
        <v>11.25</v>
      </c>
      <c r="E127" s="23">
        <f t="shared" si="21"/>
        <v>9.89</v>
      </c>
      <c r="F127" s="23">
        <f t="shared" si="21"/>
        <v>48.81</v>
      </c>
      <c r="G127" s="23">
        <f t="shared" si="21"/>
        <v>342.3</v>
      </c>
      <c r="H127" s="25"/>
    </row>
    <row r="128" spans="1:8" s="1" customFormat="1" ht="13.5" thickBot="1">
      <c r="A128" s="49" t="s">
        <v>30</v>
      </c>
      <c r="B128" s="50"/>
      <c r="C128" s="26">
        <f>C127+C124+C116</f>
        <v>1620</v>
      </c>
      <c r="D128" s="26">
        <f t="shared" ref="D128:G128" si="22">D127+D124+D116</f>
        <v>52.990000000000009</v>
      </c>
      <c r="E128" s="26">
        <f t="shared" si="22"/>
        <v>51.87</v>
      </c>
      <c r="F128" s="26">
        <f t="shared" si="22"/>
        <v>231.43</v>
      </c>
      <c r="G128" s="26">
        <f t="shared" si="22"/>
        <v>1575.2400000000002</v>
      </c>
      <c r="H128" s="28"/>
    </row>
    <row r="129" spans="1:8" s="1" customFormat="1">
      <c r="A129" s="51" t="s">
        <v>56</v>
      </c>
      <c r="B129" s="52"/>
      <c r="C129" s="52"/>
      <c r="D129" s="52"/>
      <c r="E129" s="52"/>
      <c r="F129" s="52"/>
      <c r="G129" s="52"/>
      <c r="H129" s="53"/>
    </row>
    <row r="130" spans="1:8">
      <c r="A130" s="54" t="s">
        <v>12</v>
      </c>
      <c r="B130" s="18" t="s">
        <v>57</v>
      </c>
      <c r="C130" s="19">
        <v>150</v>
      </c>
      <c r="D130" s="20">
        <v>10.4</v>
      </c>
      <c r="E130" s="20">
        <v>13.97</v>
      </c>
      <c r="F130" s="20">
        <v>23.26</v>
      </c>
      <c r="G130" s="21">
        <v>216.3</v>
      </c>
      <c r="H130" s="22">
        <v>210</v>
      </c>
    </row>
    <row r="131" spans="1:8">
      <c r="A131" s="54"/>
      <c r="B131" s="18" t="s">
        <v>16</v>
      </c>
      <c r="C131" s="19">
        <v>50</v>
      </c>
      <c r="D131" s="20">
        <v>3.75</v>
      </c>
      <c r="E131" s="20">
        <v>1.25</v>
      </c>
      <c r="F131" s="20">
        <v>26</v>
      </c>
      <c r="G131" s="21">
        <v>135</v>
      </c>
      <c r="H131" s="22" t="s">
        <v>80</v>
      </c>
    </row>
    <row r="132" spans="1:8">
      <c r="A132" s="54"/>
      <c r="B132" s="18" t="s">
        <v>18</v>
      </c>
      <c r="C132" s="19">
        <v>1</v>
      </c>
      <c r="D132" s="20">
        <v>0.6</v>
      </c>
      <c r="E132" s="20">
        <v>0.6</v>
      </c>
      <c r="F132" s="20">
        <v>14.7</v>
      </c>
      <c r="G132" s="21">
        <v>70.5</v>
      </c>
      <c r="H132" s="22" t="s">
        <v>80</v>
      </c>
    </row>
    <row r="133" spans="1:8">
      <c r="A133" s="54"/>
      <c r="B133" s="18" t="s">
        <v>32</v>
      </c>
      <c r="C133" s="19">
        <v>200</v>
      </c>
      <c r="D133" s="20">
        <v>2.76</v>
      </c>
      <c r="E133" s="20">
        <v>2.7</v>
      </c>
      <c r="F133" s="20">
        <v>10.58</v>
      </c>
      <c r="G133" s="21">
        <v>77.2</v>
      </c>
      <c r="H133" s="22" t="s">
        <v>84</v>
      </c>
    </row>
    <row r="134" spans="1:8" s="1" customFormat="1">
      <c r="A134" s="54" t="s">
        <v>19</v>
      </c>
      <c r="B134" s="55"/>
      <c r="C134" s="23">
        <v>500</v>
      </c>
      <c r="D134" s="24">
        <f>SUM(D130:D133)</f>
        <v>17.509999999999998</v>
      </c>
      <c r="E134" s="24">
        <f t="shared" ref="E134:G134" si="23">SUM(E130:E133)</f>
        <v>18.52</v>
      </c>
      <c r="F134" s="24">
        <f t="shared" si="23"/>
        <v>74.540000000000006</v>
      </c>
      <c r="G134" s="24">
        <f t="shared" si="23"/>
        <v>499</v>
      </c>
      <c r="H134" s="25"/>
    </row>
    <row r="135" spans="1:8">
      <c r="A135" s="54" t="s">
        <v>20</v>
      </c>
      <c r="B135" s="18" t="s">
        <v>96</v>
      </c>
      <c r="C135" s="19">
        <v>60</v>
      </c>
      <c r="D135" s="20">
        <v>0.72</v>
      </c>
      <c r="E135" s="20">
        <v>4.2</v>
      </c>
      <c r="F135" s="20">
        <v>4.4400000000000004</v>
      </c>
      <c r="G135" s="21">
        <v>58.2</v>
      </c>
      <c r="H135" s="22" t="s">
        <v>80</v>
      </c>
    </row>
    <row r="136" spans="1:8" ht="25.5">
      <c r="A136" s="54"/>
      <c r="B136" s="18" t="s">
        <v>113</v>
      </c>
      <c r="C136" s="19">
        <v>200</v>
      </c>
      <c r="D136" s="20">
        <v>2.2400000000000002</v>
      </c>
      <c r="E136" s="20">
        <v>1.6</v>
      </c>
      <c r="F136" s="20">
        <v>9.9600000000000009</v>
      </c>
      <c r="G136" s="21">
        <v>114.3</v>
      </c>
      <c r="H136" s="22">
        <v>542</v>
      </c>
    </row>
    <row r="137" spans="1:8">
      <c r="A137" s="54"/>
      <c r="B137" s="18" t="s">
        <v>114</v>
      </c>
      <c r="C137" s="19">
        <v>90</v>
      </c>
      <c r="D137" s="20">
        <v>14.42</v>
      </c>
      <c r="E137" s="20">
        <v>15.9</v>
      </c>
      <c r="F137" s="20">
        <v>22.29</v>
      </c>
      <c r="G137" s="21">
        <v>200.3</v>
      </c>
      <c r="H137" s="22">
        <v>442</v>
      </c>
    </row>
    <row r="138" spans="1:8">
      <c r="A138" s="54"/>
      <c r="B138" s="18" t="s">
        <v>38</v>
      </c>
      <c r="C138" s="19">
        <v>150</v>
      </c>
      <c r="D138" s="20">
        <v>3.78</v>
      </c>
      <c r="E138" s="20">
        <v>2.04</v>
      </c>
      <c r="F138" s="20">
        <v>39.96</v>
      </c>
      <c r="G138" s="21">
        <v>193.3</v>
      </c>
      <c r="H138" s="22">
        <v>546</v>
      </c>
    </row>
    <row r="139" spans="1:8">
      <c r="A139" s="54"/>
      <c r="B139" s="18" t="s">
        <v>33</v>
      </c>
      <c r="C139" s="19">
        <v>200</v>
      </c>
      <c r="D139" s="20">
        <v>0.08</v>
      </c>
      <c r="E139" s="20">
        <v>0</v>
      </c>
      <c r="F139" s="20">
        <v>7.56</v>
      </c>
      <c r="G139" s="21">
        <v>30.44</v>
      </c>
      <c r="H139" s="22">
        <v>639</v>
      </c>
    </row>
    <row r="140" spans="1:8">
      <c r="A140" s="54"/>
      <c r="B140" s="18" t="s">
        <v>24</v>
      </c>
      <c r="C140" s="19">
        <v>30</v>
      </c>
      <c r="D140" s="20">
        <v>1.98</v>
      </c>
      <c r="E140" s="20">
        <v>0.27</v>
      </c>
      <c r="F140" s="20">
        <v>11.4</v>
      </c>
      <c r="G140" s="21">
        <v>59.7</v>
      </c>
      <c r="H140" s="22" t="s">
        <v>80</v>
      </c>
    </row>
    <row r="141" spans="1:8">
      <c r="A141" s="54"/>
      <c r="B141" s="18" t="s">
        <v>25</v>
      </c>
      <c r="C141" s="19">
        <v>30</v>
      </c>
      <c r="D141" s="20">
        <v>1.98</v>
      </c>
      <c r="E141" s="20">
        <v>0.36</v>
      </c>
      <c r="F141" s="20">
        <v>10.02</v>
      </c>
      <c r="G141" s="21">
        <v>52.2</v>
      </c>
      <c r="H141" s="22" t="s">
        <v>80</v>
      </c>
    </row>
    <row r="142" spans="1:8" s="1" customFormat="1">
      <c r="A142" s="54" t="s">
        <v>26</v>
      </c>
      <c r="B142" s="55"/>
      <c r="C142" s="23">
        <f>SUM(C135:C141)</f>
        <v>760</v>
      </c>
      <c r="D142" s="23">
        <f t="shared" ref="D142:G142" si="24">SUM(D135:D141)</f>
        <v>25.2</v>
      </c>
      <c r="E142" s="23">
        <f t="shared" si="24"/>
        <v>24.37</v>
      </c>
      <c r="F142" s="23">
        <f t="shared" si="24"/>
        <v>105.63000000000001</v>
      </c>
      <c r="G142" s="23">
        <f t="shared" si="24"/>
        <v>708.44000000000017</v>
      </c>
      <c r="H142" s="25"/>
    </row>
    <row r="143" spans="1:8">
      <c r="A143" s="54" t="s">
        <v>27</v>
      </c>
      <c r="B143" s="18" t="s">
        <v>46</v>
      </c>
      <c r="C143" s="19">
        <v>200</v>
      </c>
      <c r="D143" s="20">
        <v>0</v>
      </c>
      <c r="E143" s="20">
        <v>0</v>
      </c>
      <c r="F143" s="20">
        <v>27</v>
      </c>
      <c r="G143" s="21">
        <v>80</v>
      </c>
      <c r="H143" s="22" t="s">
        <v>89</v>
      </c>
    </row>
    <row r="144" spans="1:8" ht="25.5">
      <c r="A144" s="54"/>
      <c r="B144" s="18" t="s">
        <v>53</v>
      </c>
      <c r="C144" s="19">
        <v>100</v>
      </c>
      <c r="D144" s="20">
        <v>9.3000000000000007</v>
      </c>
      <c r="E144" s="20">
        <v>9.6</v>
      </c>
      <c r="F144" s="20">
        <v>28</v>
      </c>
      <c r="G144" s="21">
        <v>220.21</v>
      </c>
      <c r="H144" s="22">
        <v>738</v>
      </c>
    </row>
    <row r="145" spans="1:8" s="1" customFormat="1">
      <c r="A145" s="54" t="s">
        <v>29</v>
      </c>
      <c r="B145" s="55"/>
      <c r="C145" s="23">
        <f>SUM(C143:C144)</f>
        <v>300</v>
      </c>
      <c r="D145" s="23">
        <f t="shared" ref="D145:G145" si="25">SUM(D143:D144)</f>
        <v>9.3000000000000007</v>
      </c>
      <c r="E145" s="23">
        <f t="shared" si="25"/>
        <v>9.6</v>
      </c>
      <c r="F145" s="23">
        <f t="shared" si="25"/>
        <v>55</v>
      </c>
      <c r="G145" s="23">
        <f t="shared" si="25"/>
        <v>300.21000000000004</v>
      </c>
      <c r="H145" s="25"/>
    </row>
    <row r="146" spans="1:8" s="1" customFormat="1" ht="13.5" thickBot="1">
      <c r="A146" s="49" t="s">
        <v>30</v>
      </c>
      <c r="B146" s="50"/>
      <c r="C146" s="26">
        <f>C145+C142+C134</f>
        <v>1560</v>
      </c>
      <c r="D146" s="26">
        <f t="shared" ref="D146:G146" si="26">D145+D142+D134</f>
        <v>52.01</v>
      </c>
      <c r="E146" s="26">
        <f t="shared" si="26"/>
        <v>52.489999999999995</v>
      </c>
      <c r="F146" s="26">
        <f t="shared" si="26"/>
        <v>235.17000000000002</v>
      </c>
      <c r="G146" s="26">
        <f t="shared" si="26"/>
        <v>1507.65</v>
      </c>
      <c r="H146" s="28"/>
    </row>
    <row r="147" spans="1:8" s="1" customFormat="1">
      <c r="A147" s="51" t="s">
        <v>58</v>
      </c>
      <c r="B147" s="52"/>
      <c r="C147" s="52"/>
      <c r="D147" s="52"/>
      <c r="E147" s="52"/>
      <c r="F147" s="52"/>
      <c r="G147" s="52"/>
      <c r="H147" s="53"/>
    </row>
    <row r="148" spans="1:8">
      <c r="A148" s="54" t="s">
        <v>12</v>
      </c>
      <c r="B148" s="18" t="s">
        <v>59</v>
      </c>
      <c r="C148" s="19">
        <v>40</v>
      </c>
      <c r="D148" s="20">
        <v>0.6</v>
      </c>
      <c r="E148" s="20">
        <v>7.0000000000000007E-2</v>
      </c>
      <c r="F148" s="20">
        <v>7.9</v>
      </c>
      <c r="G148" s="21">
        <v>16.8</v>
      </c>
      <c r="H148" s="22">
        <v>54</v>
      </c>
    </row>
    <row r="149" spans="1:8">
      <c r="A149" s="54"/>
      <c r="B149" s="18" t="s">
        <v>128</v>
      </c>
      <c r="C149" s="19">
        <v>90</v>
      </c>
      <c r="D149" s="20">
        <v>8.2799999999999994</v>
      </c>
      <c r="E149" s="20">
        <v>12.27</v>
      </c>
      <c r="F149" s="20">
        <v>6.18</v>
      </c>
      <c r="G149" s="21">
        <v>179.13</v>
      </c>
      <c r="H149" s="22" t="s">
        <v>35</v>
      </c>
    </row>
    <row r="150" spans="1:8">
      <c r="A150" s="54"/>
      <c r="B150" s="18" t="s">
        <v>40</v>
      </c>
      <c r="C150" s="19">
        <v>150</v>
      </c>
      <c r="D150" s="20">
        <v>8.61</v>
      </c>
      <c r="E150" s="20">
        <v>3.75</v>
      </c>
      <c r="F150" s="20">
        <v>38.81</v>
      </c>
      <c r="G150" s="21">
        <v>223.88</v>
      </c>
      <c r="H150" s="22">
        <v>171</v>
      </c>
    </row>
    <row r="151" spans="1:8">
      <c r="A151" s="54"/>
      <c r="B151" s="18" t="s">
        <v>24</v>
      </c>
      <c r="C151" s="19">
        <v>20</v>
      </c>
      <c r="D151" s="20">
        <v>1.32</v>
      </c>
      <c r="E151" s="20">
        <v>0.18</v>
      </c>
      <c r="F151" s="20">
        <v>7.6</v>
      </c>
      <c r="G151" s="21">
        <v>39.799999999999997</v>
      </c>
      <c r="H151" s="22" t="s">
        <v>80</v>
      </c>
    </row>
    <row r="152" spans="1:8">
      <c r="A152" s="54"/>
      <c r="B152" s="18" t="s">
        <v>102</v>
      </c>
      <c r="C152" s="19">
        <v>200</v>
      </c>
      <c r="D152" s="20">
        <v>0.22</v>
      </c>
      <c r="E152" s="20">
        <v>0</v>
      </c>
      <c r="F152" s="20">
        <v>7.08</v>
      </c>
      <c r="G152" s="21">
        <v>29.12</v>
      </c>
      <c r="H152" s="22">
        <v>377</v>
      </c>
    </row>
    <row r="153" spans="1:8" s="1" customFormat="1">
      <c r="A153" s="54" t="s">
        <v>19</v>
      </c>
      <c r="B153" s="55"/>
      <c r="C153" s="23">
        <f>SUM(C148:C152)</f>
        <v>500</v>
      </c>
      <c r="D153" s="24">
        <f>SUM(D148:D152)</f>
        <v>19.029999999999998</v>
      </c>
      <c r="E153" s="23">
        <f t="shared" ref="E153:G153" si="27">SUM(E148:E152)</f>
        <v>16.27</v>
      </c>
      <c r="F153" s="23">
        <f t="shared" si="27"/>
        <v>67.570000000000007</v>
      </c>
      <c r="G153" s="23">
        <f t="shared" si="27"/>
        <v>488.73</v>
      </c>
      <c r="H153" s="25"/>
    </row>
    <row r="154" spans="1:8">
      <c r="A154" s="54" t="s">
        <v>20</v>
      </c>
      <c r="B154" s="18" t="s">
        <v>61</v>
      </c>
      <c r="C154" s="19">
        <v>60</v>
      </c>
      <c r="D154" s="20">
        <v>1.21</v>
      </c>
      <c r="E154" s="20">
        <v>0.37</v>
      </c>
      <c r="F154" s="20">
        <v>4.1500000000000004</v>
      </c>
      <c r="G154" s="21">
        <v>25.42</v>
      </c>
      <c r="H154" s="22" t="s">
        <v>60</v>
      </c>
    </row>
    <row r="155" spans="1:8">
      <c r="A155" s="54"/>
      <c r="B155" s="18" t="s">
        <v>115</v>
      </c>
      <c r="C155" s="19">
        <v>200</v>
      </c>
      <c r="D155" s="20">
        <v>1.88</v>
      </c>
      <c r="E155" s="20">
        <v>1.88</v>
      </c>
      <c r="F155" s="20">
        <v>16.2</v>
      </c>
      <c r="G155" s="21">
        <v>124.3</v>
      </c>
      <c r="H155" s="22" t="s">
        <v>62</v>
      </c>
    </row>
    <row r="156" spans="1:8" ht="25.5">
      <c r="A156" s="54"/>
      <c r="B156" s="18" t="s">
        <v>127</v>
      </c>
      <c r="C156" s="19">
        <v>90</v>
      </c>
      <c r="D156" s="20">
        <v>14.08</v>
      </c>
      <c r="E156" s="20">
        <v>18.3</v>
      </c>
      <c r="F156" s="20">
        <v>28.5</v>
      </c>
      <c r="G156" s="21">
        <v>173.5</v>
      </c>
      <c r="H156" s="22" t="s">
        <v>116</v>
      </c>
    </row>
    <row r="157" spans="1:8">
      <c r="A157" s="54"/>
      <c r="B157" s="18" t="s">
        <v>86</v>
      </c>
      <c r="C157" s="19">
        <v>150</v>
      </c>
      <c r="D157" s="20">
        <v>3.01</v>
      </c>
      <c r="E157" s="20">
        <v>2.61</v>
      </c>
      <c r="F157" s="20">
        <v>21.53</v>
      </c>
      <c r="G157" s="21">
        <v>230.5</v>
      </c>
      <c r="H157" s="22">
        <v>128</v>
      </c>
    </row>
    <row r="158" spans="1:8">
      <c r="A158" s="54"/>
      <c r="B158" s="18" t="s">
        <v>93</v>
      </c>
      <c r="C158" s="19">
        <v>200</v>
      </c>
      <c r="D158" s="20">
        <v>0.22</v>
      </c>
      <c r="E158" s="20">
        <v>0.1</v>
      </c>
      <c r="F158" s="20">
        <v>10.119999999999999</v>
      </c>
      <c r="G158" s="21">
        <v>41.8</v>
      </c>
      <c r="H158" s="22">
        <v>388</v>
      </c>
    </row>
    <row r="159" spans="1:8">
      <c r="A159" s="54"/>
      <c r="B159" s="18" t="s">
        <v>24</v>
      </c>
      <c r="C159" s="19">
        <v>30</v>
      </c>
      <c r="D159" s="20">
        <v>1.98</v>
      </c>
      <c r="E159" s="20">
        <v>0.27</v>
      </c>
      <c r="F159" s="20">
        <v>11.4</v>
      </c>
      <c r="G159" s="21">
        <v>59.7</v>
      </c>
      <c r="H159" s="22" t="s">
        <v>80</v>
      </c>
    </row>
    <row r="160" spans="1:8">
      <c r="A160" s="54"/>
      <c r="B160" s="18" t="s">
        <v>25</v>
      </c>
      <c r="C160" s="19">
        <v>30</v>
      </c>
      <c r="D160" s="20">
        <v>1.98</v>
      </c>
      <c r="E160" s="20">
        <v>0.36</v>
      </c>
      <c r="F160" s="20">
        <v>10.02</v>
      </c>
      <c r="G160" s="21">
        <v>52.2</v>
      </c>
      <c r="H160" s="22" t="s">
        <v>80</v>
      </c>
    </row>
    <row r="161" spans="1:8" s="1" customFormat="1">
      <c r="A161" s="54" t="s">
        <v>26</v>
      </c>
      <c r="B161" s="55"/>
      <c r="C161" s="23">
        <f>SUM(C154:C160)</f>
        <v>760</v>
      </c>
      <c r="D161" s="23">
        <f t="shared" ref="D161:G161" si="28">SUM(D154:D160)</f>
        <v>24.36</v>
      </c>
      <c r="E161" s="23">
        <f t="shared" si="28"/>
        <v>23.89</v>
      </c>
      <c r="F161" s="23">
        <f t="shared" si="28"/>
        <v>101.92</v>
      </c>
      <c r="G161" s="23">
        <f t="shared" si="28"/>
        <v>707.42000000000007</v>
      </c>
      <c r="H161" s="25"/>
    </row>
    <row r="162" spans="1:8">
      <c r="A162" s="54" t="s">
        <v>27</v>
      </c>
      <c r="B162" s="18" t="s">
        <v>41</v>
      </c>
      <c r="C162" s="19">
        <v>200</v>
      </c>
      <c r="D162" s="20">
        <v>0.82</v>
      </c>
      <c r="E162" s="20">
        <v>0.16</v>
      </c>
      <c r="F162" s="20">
        <v>26.2</v>
      </c>
      <c r="G162" s="21">
        <v>110</v>
      </c>
      <c r="H162" s="22">
        <v>592</v>
      </c>
    </row>
    <row r="163" spans="1:8" ht="25.5">
      <c r="A163" s="54"/>
      <c r="B163" s="18" t="s">
        <v>63</v>
      </c>
      <c r="C163" s="19">
        <v>100</v>
      </c>
      <c r="D163" s="20">
        <v>8.9700000000000006</v>
      </c>
      <c r="E163" s="20">
        <v>9.3000000000000007</v>
      </c>
      <c r="F163" s="20">
        <v>22.49</v>
      </c>
      <c r="G163" s="21">
        <v>214.21</v>
      </c>
      <c r="H163" s="22">
        <v>738</v>
      </c>
    </row>
    <row r="164" spans="1:8" s="1" customFormat="1">
      <c r="A164" s="54" t="s">
        <v>29</v>
      </c>
      <c r="B164" s="55"/>
      <c r="C164" s="23">
        <f>SUM(C162:C163)</f>
        <v>300</v>
      </c>
      <c r="D164" s="23">
        <f t="shared" ref="D164:G164" si="29">SUM(D162:D163)</f>
        <v>9.7900000000000009</v>
      </c>
      <c r="E164" s="23">
        <f t="shared" si="29"/>
        <v>9.4600000000000009</v>
      </c>
      <c r="F164" s="23">
        <f t="shared" si="29"/>
        <v>48.69</v>
      </c>
      <c r="G164" s="23">
        <f t="shared" si="29"/>
        <v>324.21000000000004</v>
      </c>
      <c r="H164" s="25"/>
    </row>
    <row r="165" spans="1:8" s="1" customFormat="1" ht="13.5" thickBot="1">
      <c r="A165" s="49" t="s">
        <v>30</v>
      </c>
      <c r="B165" s="50"/>
      <c r="C165" s="26">
        <f>SUM(C164,C161,C153)</f>
        <v>1560</v>
      </c>
      <c r="D165" s="26">
        <f t="shared" ref="D165:G165" si="30">SUM(D164,D161,D153)</f>
        <v>53.179999999999993</v>
      </c>
      <c r="E165" s="26">
        <f t="shared" si="30"/>
        <v>49.620000000000005</v>
      </c>
      <c r="F165" s="26">
        <f t="shared" si="30"/>
        <v>218.18</v>
      </c>
      <c r="G165" s="26">
        <f t="shared" si="30"/>
        <v>1520.3600000000001</v>
      </c>
      <c r="H165" s="28"/>
    </row>
    <row r="166" spans="1:8" s="1" customFormat="1">
      <c r="A166" s="51" t="s">
        <v>64</v>
      </c>
      <c r="B166" s="52"/>
      <c r="C166" s="52"/>
      <c r="D166" s="52"/>
      <c r="E166" s="52"/>
      <c r="F166" s="52"/>
      <c r="G166" s="52"/>
      <c r="H166" s="53"/>
    </row>
    <row r="167" spans="1:8">
      <c r="A167" s="54" t="s">
        <v>12</v>
      </c>
      <c r="B167" s="18" t="s">
        <v>77</v>
      </c>
      <c r="C167" s="19">
        <v>200</v>
      </c>
      <c r="D167" s="20">
        <v>10.4</v>
      </c>
      <c r="E167" s="20">
        <v>5.84</v>
      </c>
      <c r="F167" s="20">
        <v>36.76</v>
      </c>
      <c r="G167" s="21">
        <v>198.6</v>
      </c>
      <c r="H167" s="22" t="s">
        <v>118</v>
      </c>
    </row>
    <row r="168" spans="1:8">
      <c r="A168" s="54"/>
      <c r="B168" s="18" t="s">
        <v>16</v>
      </c>
      <c r="C168" s="19">
        <v>20</v>
      </c>
      <c r="D168" s="20">
        <v>1.5</v>
      </c>
      <c r="E168" s="20">
        <v>0.5</v>
      </c>
      <c r="F168" s="20">
        <v>10.4</v>
      </c>
      <c r="G168" s="21">
        <v>54</v>
      </c>
      <c r="H168" s="22" t="s">
        <v>80</v>
      </c>
    </row>
    <row r="169" spans="1:8">
      <c r="A169" s="54"/>
      <c r="B169" s="18" t="s">
        <v>14</v>
      </c>
      <c r="C169" s="19">
        <v>10</v>
      </c>
      <c r="D169" s="20">
        <v>2.6</v>
      </c>
      <c r="E169" s="20">
        <v>2.65</v>
      </c>
      <c r="F169" s="20">
        <v>0.35</v>
      </c>
      <c r="G169" s="21">
        <v>35.56</v>
      </c>
      <c r="H169" s="22">
        <v>15</v>
      </c>
    </row>
    <row r="170" spans="1:8">
      <c r="A170" s="54"/>
      <c r="B170" s="18" t="s">
        <v>13</v>
      </c>
      <c r="C170" s="19">
        <v>10</v>
      </c>
      <c r="D170" s="20">
        <v>0.13</v>
      </c>
      <c r="E170" s="20">
        <v>6.15</v>
      </c>
      <c r="F170" s="20">
        <v>0.17</v>
      </c>
      <c r="G170" s="21">
        <v>56.6</v>
      </c>
      <c r="H170" s="22">
        <v>14</v>
      </c>
    </row>
    <row r="171" spans="1:8">
      <c r="A171" s="54"/>
      <c r="B171" s="18" t="s">
        <v>36</v>
      </c>
      <c r="C171" s="19">
        <v>200</v>
      </c>
      <c r="D171" s="20">
        <v>2.8</v>
      </c>
      <c r="E171" s="20">
        <v>3.04</v>
      </c>
      <c r="F171" s="20">
        <v>14.26</v>
      </c>
      <c r="G171" s="21">
        <v>94.34</v>
      </c>
      <c r="H171" s="22">
        <v>379</v>
      </c>
    </row>
    <row r="172" spans="1:8">
      <c r="A172" s="54"/>
      <c r="B172" s="18" t="s">
        <v>18</v>
      </c>
      <c r="C172" s="19">
        <v>1</v>
      </c>
      <c r="D172" s="20">
        <v>0.6</v>
      </c>
      <c r="E172" s="20">
        <v>0.6</v>
      </c>
      <c r="F172" s="20">
        <v>14.7</v>
      </c>
      <c r="G172" s="21">
        <v>70.5</v>
      </c>
      <c r="H172" s="22" t="s">
        <v>80</v>
      </c>
    </row>
    <row r="173" spans="1:8" s="1" customFormat="1">
      <c r="A173" s="54" t="s">
        <v>19</v>
      </c>
      <c r="B173" s="55"/>
      <c r="C173" s="23">
        <v>540</v>
      </c>
      <c r="D173" s="24">
        <f>SUM(D167:D172)</f>
        <v>18.03</v>
      </c>
      <c r="E173" s="23">
        <f t="shared" ref="E173:G173" si="31">SUM(E167:E172)</f>
        <v>18.78</v>
      </c>
      <c r="F173" s="23">
        <f t="shared" si="31"/>
        <v>76.64</v>
      </c>
      <c r="G173" s="23">
        <f t="shared" si="31"/>
        <v>509.6</v>
      </c>
      <c r="H173" s="25"/>
    </row>
    <row r="174" spans="1:8" ht="25.5">
      <c r="A174" s="54" t="s">
        <v>20</v>
      </c>
      <c r="B174" s="18" t="s">
        <v>65</v>
      </c>
      <c r="C174" s="19">
        <v>60</v>
      </c>
      <c r="D174" s="20">
        <v>3.71</v>
      </c>
      <c r="E174" s="20">
        <v>1.4</v>
      </c>
      <c r="F174" s="20">
        <v>11</v>
      </c>
      <c r="G174" s="21">
        <v>70.319999999999993</v>
      </c>
      <c r="H174" s="22">
        <v>40</v>
      </c>
    </row>
    <row r="175" spans="1:8" ht="25.5">
      <c r="A175" s="54"/>
      <c r="B175" s="18" t="s">
        <v>119</v>
      </c>
      <c r="C175" s="19">
        <v>200</v>
      </c>
      <c r="D175" s="20">
        <v>2.2999999999999998</v>
      </c>
      <c r="E175" s="20">
        <v>1.42</v>
      </c>
      <c r="F175" s="20">
        <v>7.48</v>
      </c>
      <c r="G175" s="21">
        <v>152.68</v>
      </c>
      <c r="H175" s="22">
        <v>88</v>
      </c>
    </row>
    <row r="176" spans="1:8">
      <c r="A176" s="54"/>
      <c r="B176" s="18" t="s">
        <v>66</v>
      </c>
      <c r="C176" s="19">
        <v>240</v>
      </c>
      <c r="D176" s="20">
        <v>14.86</v>
      </c>
      <c r="E176" s="20">
        <v>20.73</v>
      </c>
      <c r="F176" s="20">
        <v>52.76</v>
      </c>
      <c r="G176" s="21">
        <v>389.09</v>
      </c>
      <c r="H176" s="22" t="s">
        <v>120</v>
      </c>
    </row>
    <row r="177" spans="1:8">
      <c r="A177" s="54"/>
      <c r="B177" s="18" t="s">
        <v>45</v>
      </c>
      <c r="C177" s="19">
        <v>200</v>
      </c>
      <c r="D177" s="20">
        <v>0.1</v>
      </c>
      <c r="E177" s="20">
        <v>0.06</v>
      </c>
      <c r="F177" s="20">
        <v>8.84</v>
      </c>
      <c r="G177" s="21">
        <v>36.18</v>
      </c>
      <c r="H177" s="22" t="s">
        <v>99</v>
      </c>
    </row>
    <row r="178" spans="1:8">
      <c r="A178" s="54"/>
      <c r="B178" s="18" t="s">
        <v>24</v>
      </c>
      <c r="C178" s="19">
        <v>30</v>
      </c>
      <c r="D178" s="20">
        <v>1.98</v>
      </c>
      <c r="E178" s="20">
        <v>0.27</v>
      </c>
      <c r="F178" s="20">
        <v>11.4</v>
      </c>
      <c r="G178" s="21">
        <v>59.7</v>
      </c>
      <c r="H178" s="22" t="s">
        <v>80</v>
      </c>
    </row>
    <row r="179" spans="1:8">
      <c r="A179" s="54"/>
      <c r="B179" s="18" t="s">
        <v>25</v>
      </c>
      <c r="C179" s="19">
        <v>30</v>
      </c>
      <c r="D179" s="20">
        <v>1.98</v>
      </c>
      <c r="E179" s="20">
        <v>0.36</v>
      </c>
      <c r="F179" s="20">
        <v>10.02</v>
      </c>
      <c r="G179" s="21">
        <v>52.2</v>
      </c>
      <c r="H179" s="22" t="s">
        <v>80</v>
      </c>
    </row>
    <row r="180" spans="1:8" s="1" customFormat="1">
      <c r="A180" s="54" t="s">
        <v>26</v>
      </c>
      <c r="B180" s="55"/>
      <c r="C180" s="23">
        <f>SUM(C174:C179)</f>
        <v>760</v>
      </c>
      <c r="D180" s="24">
        <f>SUM(D174:D179)</f>
        <v>24.93</v>
      </c>
      <c r="E180" s="24">
        <f t="shared" ref="E180:G180" si="32">SUM(E174:E179)</f>
        <v>24.24</v>
      </c>
      <c r="F180" s="24">
        <f t="shared" si="32"/>
        <v>101.5</v>
      </c>
      <c r="G180" s="24">
        <f t="shared" si="32"/>
        <v>760.17</v>
      </c>
      <c r="H180" s="25"/>
    </row>
    <row r="181" spans="1:8">
      <c r="A181" s="54" t="s">
        <v>27</v>
      </c>
      <c r="B181" s="18" t="s">
        <v>28</v>
      </c>
      <c r="C181" s="19">
        <v>200</v>
      </c>
      <c r="D181" s="20">
        <v>5.8</v>
      </c>
      <c r="E181" s="20">
        <v>5</v>
      </c>
      <c r="F181" s="20">
        <v>8</v>
      </c>
      <c r="G181" s="21">
        <v>106</v>
      </c>
      <c r="H181" s="22" t="s">
        <v>89</v>
      </c>
    </row>
    <row r="182" spans="1:8" ht="25.5">
      <c r="A182" s="54"/>
      <c r="B182" s="18" t="s">
        <v>67</v>
      </c>
      <c r="C182" s="19">
        <v>100</v>
      </c>
      <c r="D182" s="20">
        <v>5.15</v>
      </c>
      <c r="E182" s="20">
        <v>5.63</v>
      </c>
      <c r="F182" s="20">
        <v>35.21</v>
      </c>
      <c r="G182" s="21">
        <v>181.71</v>
      </c>
      <c r="H182" s="22">
        <v>738</v>
      </c>
    </row>
    <row r="183" spans="1:8" s="1" customFormat="1">
      <c r="A183" s="54" t="s">
        <v>29</v>
      </c>
      <c r="B183" s="55"/>
      <c r="C183" s="23">
        <f>SUM(C181:C182)</f>
        <v>300</v>
      </c>
      <c r="D183" s="23">
        <f t="shared" ref="D183:G183" si="33">SUM(D181:D182)</f>
        <v>10.95</v>
      </c>
      <c r="E183" s="23">
        <f t="shared" si="33"/>
        <v>10.629999999999999</v>
      </c>
      <c r="F183" s="23">
        <f t="shared" si="33"/>
        <v>43.21</v>
      </c>
      <c r="G183" s="23">
        <f t="shared" si="33"/>
        <v>287.71000000000004</v>
      </c>
      <c r="H183" s="25"/>
    </row>
    <row r="184" spans="1:8" s="1" customFormat="1" ht="13.5" thickBot="1">
      <c r="A184" s="49" t="s">
        <v>30</v>
      </c>
      <c r="B184" s="50"/>
      <c r="C184" s="26">
        <f>C183+C180+C173</f>
        <v>1600</v>
      </c>
      <c r="D184" s="26">
        <f t="shared" ref="D184:G184" si="34">D183+D180+D173</f>
        <v>53.91</v>
      </c>
      <c r="E184" s="26">
        <f t="shared" si="34"/>
        <v>53.65</v>
      </c>
      <c r="F184" s="26">
        <f t="shared" si="34"/>
        <v>221.35000000000002</v>
      </c>
      <c r="G184" s="26">
        <f t="shared" si="34"/>
        <v>1557.48</v>
      </c>
      <c r="H184" s="28"/>
    </row>
    <row r="185" spans="1:8" s="1" customFormat="1">
      <c r="A185" s="51" t="s">
        <v>68</v>
      </c>
      <c r="B185" s="52"/>
      <c r="C185" s="52"/>
      <c r="D185" s="52"/>
      <c r="E185" s="52"/>
      <c r="F185" s="52"/>
      <c r="G185" s="52"/>
      <c r="H185" s="53"/>
    </row>
    <row r="186" spans="1:8">
      <c r="A186" s="54" t="s">
        <v>12</v>
      </c>
      <c r="B186" s="18" t="s">
        <v>69</v>
      </c>
      <c r="C186" s="19">
        <v>200</v>
      </c>
      <c r="D186" s="20">
        <v>16.559999999999999</v>
      </c>
      <c r="E186" s="20">
        <v>15.64</v>
      </c>
      <c r="F186" s="20">
        <v>51.48</v>
      </c>
      <c r="G186" s="21">
        <v>372.4</v>
      </c>
      <c r="H186" s="22" t="s">
        <v>121</v>
      </c>
    </row>
    <row r="187" spans="1:8">
      <c r="A187" s="54"/>
      <c r="B187" s="18" t="s">
        <v>102</v>
      </c>
      <c r="C187" s="19">
        <v>200</v>
      </c>
      <c r="D187" s="20">
        <v>0.22</v>
      </c>
      <c r="E187" s="20">
        <v>0</v>
      </c>
      <c r="F187" s="20">
        <v>7.08</v>
      </c>
      <c r="G187" s="21">
        <v>29.12</v>
      </c>
      <c r="H187" s="22">
        <v>377</v>
      </c>
    </row>
    <row r="188" spans="1:8">
      <c r="A188" s="54"/>
      <c r="B188" s="18" t="s">
        <v>18</v>
      </c>
      <c r="C188" s="19">
        <v>1</v>
      </c>
      <c r="D188" s="20">
        <v>0.6</v>
      </c>
      <c r="E188" s="20">
        <v>0.6</v>
      </c>
      <c r="F188" s="20">
        <v>14.7</v>
      </c>
      <c r="G188" s="21">
        <v>70.5</v>
      </c>
      <c r="H188" s="22" t="s">
        <v>80</v>
      </c>
    </row>
    <row r="189" spans="1:8" s="1" customFormat="1">
      <c r="A189" s="54" t="s">
        <v>19</v>
      </c>
      <c r="B189" s="55"/>
      <c r="C189" s="23">
        <v>500</v>
      </c>
      <c r="D189" s="24">
        <f>SUM(D186:D188)</f>
        <v>17.38</v>
      </c>
      <c r="E189" s="24">
        <f t="shared" ref="E189:G189" si="35">SUM(E186:E188)</f>
        <v>16.240000000000002</v>
      </c>
      <c r="F189" s="24">
        <f t="shared" si="35"/>
        <v>73.259999999999991</v>
      </c>
      <c r="G189" s="24">
        <f t="shared" si="35"/>
        <v>472.02</v>
      </c>
      <c r="H189" s="25"/>
    </row>
    <row r="190" spans="1:8">
      <c r="A190" s="54" t="s">
        <v>20</v>
      </c>
      <c r="B190" s="18" t="s">
        <v>70</v>
      </c>
      <c r="C190" s="19">
        <v>60</v>
      </c>
      <c r="D190" s="20">
        <v>0.85</v>
      </c>
      <c r="E190" s="20">
        <v>0.65</v>
      </c>
      <c r="F190" s="20">
        <v>5.0199999999999996</v>
      </c>
      <c r="G190" s="21">
        <v>29.33</v>
      </c>
      <c r="H190" s="22">
        <v>53</v>
      </c>
    </row>
    <row r="191" spans="1:8">
      <c r="A191" s="54"/>
      <c r="B191" s="18" t="s">
        <v>122</v>
      </c>
      <c r="C191" s="19">
        <v>200</v>
      </c>
      <c r="D191" s="20">
        <v>5.0999999999999996</v>
      </c>
      <c r="E191" s="20">
        <v>1.56</v>
      </c>
      <c r="F191" s="20">
        <v>15.62</v>
      </c>
      <c r="G191" s="21">
        <v>120.6</v>
      </c>
      <c r="H191" s="22">
        <v>549</v>
      </c>
    </row>
    <row r="192" spans="1:8">
      <c r="A192" s="54"/>
      <c r="B192" s="18" t="s">
        <v>123</v>
      </c>
      <c r="C192" s="19">
        <v>240</v>
      </c>
      <c r="D192" s="20">
        <v>14.04</v>
      </c>
      <c r="E192" s="20">
        <v>23.11</v>
      </c>
      <c r="F192" s="20">
        <v>50.56</v>
      </c>
      <c r="G192" s="21">
        <v>412.18</v>
      </c>
      <c r="H192" s="22">
        <v>259</v>
      </c>
    </row>
    <row r="193" spans="1:8">
      <c r="A193" s="54"/>
      <c r="B193" s="18" t="s">
        <v>52</v>
      </c>
      <c r="C193" s="19">
        <v>200</v>
      </c>
      <c r="D193" s="20">
        <v>0.04</v>
      </c>
      <c r="E193" s="20">
        <v>0</v>
      </c>
      <c r="F193" s="20">
        <v>9.3000000000000007</v>
      </c>
      <c r="G193" s="21">
        <v>35.42</v>
      </c>
      <c r="H193" s="22">
        <v>349</v>
      </c>
    </row>
    <row r="194" spans="1:8">
      <c r="A194" s="54"/>
      <c r="B194" s="18" t="s">
        <v>24</v>
      </c>
      <c r="C194" s="19">
        <v>30</v>
      </c>
      <c r="D194" s="20">
        <v>1.98</v>
      </c>
      <c r="E194" s="20">
        <v>0.27</v>
      </c>
      <c r="F194" s="20">
        <v>11.4</v>
      </c>
      <c r="G194" s="21">
        <v>59.7</v>
      </c>
      <c r="H194" s="22" t="s">
        <v>80</v>
      </c>
    </row>
    <row r="195" spans="1:8">
      <c r="A195" s="54"/>
      <c r="B195" s="18" t="s">
        <v>25</v>
      </c>
      <c r="C195" s="19">
        <v>30</v>
      </c>
      <c r="D195" s="20">
        <v>1.98</v>
      </c>
      <c r="E195" s="20">
        <v>0.36</v>
      </c>
      <c r="F195" s="20">
        <v>10.02</v>
      </c>
      <c r="G195" s="21">
        <v>52.2</v>
      </c>
      <c r="H195" s="22" t="s">
        <v>80</v>
      </c>
    </row>
    <row r="196" spans="1:8" s="1" customFormat="1">
      <c r="A196" s="54" t="s">
        <v>26</v>
      </c>
      <c r="B196" s="55"/>
      <c r="C196" s="23">
        <f>SUM(C190:C195)</f>
        <v>760</v>
      </c>
      <c r="D196" s="23">
        <f t="shared" ref="D196:G196" si="36">SUM(D190:D195)</f>
        <v>23.99</v>
      </c>
      <c r="E196" s="23">
        <f t="shared" si="36"/>
        <v>25.95</v>
      </c>
      <c r="F196" s="23">
        <f t="shared" si="36"/>
        <v>101.92</v>
      </c>
      <c r="G196" s="23">
        <f t="shared" si="36"/>
        <v>709.43000000000006</v>
      </c>
      <c r="H196" s="25"/>
    </row>
    <row r="197" spans="1:8">
      <c r="A197" s="54" t="s">
        <v>27</v>
      </c>
      <c r="B197" s="18" t="s">
        <v>28</v>
      </c>
      <c r="C197" s="19">
        <v>200</v>
      </c>
      <c r="D197" s="20">
        <v>5.8</v>
      </c>
      <c r="E197" s="20">
        <v>5</v>
      </c>
      <c r="F197" s="20">
        <v>8</v>
      </c>
      <c r="G197" s="21">
        <v>106</v>
      </c>
      <c r="H197" s="22" t="s">
        <v>80</v>
      </c>
    </row>
    <row r="198" spans="1:8">
      <c r="A198" s="54"/>
      <c r="B198" s="18" t="s">
        <v>124</v>
      </c>
      <c r="C198" s="19">
        <v>100</v>
      </c>
      <c r="D198" s="20">
        <v>4.63</v>
      </c>
      <c r="E198" s="20">
        <v>4.91</v>
      </c>
      <c r="F198" s="20">
        <v>34.369999999999997</v>
      </c>
      <c r="G198" s="21">
        <v>196.96</v>
      </c>
      <c r="H198" s="22">
        <v>606</v>
      </c>
    </row>
    <row r="199" spans="1:8" s="1" customFormat="1" ht="13.5" thickBot="1">
      <c r="A199" s="49" t="s">
        <v>29</v>
      </c>
      <c r="B199" s="50"/>
      <c r="C199" s="26">
        <f>SUM(C197:C198)</f>
        <v>300</v>
      </c>
      <c r="D199" s="26">
        <f t="shared" ref="D199:G199" si="37">SUM(D197:D198)</f>
        <v>10.43</v>
      </c>
      <c r="E199" s="26">
        <f t="shared" si="37"/>
        <v>9.91</v>
      </c>
      <c r="F199" s="26">
        <f t="shared" si="37"/>
        <v>42.37</v>
      </c>
      <c r="G199" s="26">
        <f t="shared" si="37"/>
        <v>302.96000000000004</v>
      </c>
      <c r="H199" s="28"/>
    </row>
    <row r="200" spans="1:8" s="1" customFormat="1">
      <c r="A200" s="51" t="s">
        <v>30</v>
      </c>
      <c r="B200" s="52"/>
      <c r="C200" s="30">
        <f>C199+C196+C189</f>
        <v>1560</v>
      </c>
      <c r="D200" s="30">
        <f t="shared" ref="D200:G200" si="38">D199+D196+D189</f>
        <v>51.8</v>
      </c>
      <c r="E200" s="30">
        <f t="shared" si="38"/>
        <v>52.1</v>
      </c>
      <c r="F200" s="30">
        <f t="shared" si="38"/>
        <v>217.54999999999998</v>
      </c>
      <c r="G200" s="30">
        <f t="shared" si="38"/>
        <v>1484.41</v>
      </c>
      <c r="H200" s="31"/>
    </row>
    <row r="201" spans="1:8" s="1" customFormat="1">
      <c r="A201" s="54" t="s">
        <v>73</v>
      </c>
      <c r="B201" s="55"/>
      <c r="C201" s="23">
        <f>C200+C184+C165+C146+C128+C108+C90+C70+C51+C33</f>
        <v>15880</v>
      </c>
      <c r="D201" s="23">
        <f t="shared" ref="D201:G201" si="39">D200+D184+D165+D146+D128+D108+D90+D70+D51+D33</f>
        <v>532.97</v>
      </c>
      <c r="E201" s="23">
        <f t="shared" si="39"/>
        <v>507.93</v>
      </c>
      <c r="F201" s="23">
        <f t="shared" si="39"/>
        <v>2237.29</v>
      </c>
      <c r="G201" s="23">
        <f t="shared" si="39"/>
        <v>15516.409999999998</v>
      </c>
      <c r="H201" s="25"/>
    </row>
    <row r="202" spans="1:8" s="1" customFormat="1" ht="13.5" thickBot="1">
      <c r="A202" s="56" t="s">
        <v>74</v>
      </c>
      <c r="B202" s="57"/>
      <c r="C202" s="32">
        <f>C201/10</f>
        <v>1588</v>
      </c>
      <c r="D202" s="32">
        <f t="shared" ref="D202:G202" si="40">D201/10</f>
        <v>53.297000000000004</v>
      </c>
      <c r="E202" s="32">
        <f t="shared" si="40"/>
        <v>50.792999999999999</v>
      </c>
      <c r="F202" s="32">
        <f t="shared" si="40"/>
        <v>223.72899999999998</v>
      </c>
      <c r="G202" s="32">
        <f t="shared" si="40"/>
        <v>1551.6409999999998</v>
      </c>
      <c r="H202" s="33"/>
    </row>
    <row r="203" spans="1:8" s="36" customFormat="1" ht="30" customHeight="1">
      <c r="A203" s="48"/>
      <c r="B203" s="48"/>
      <c r="C203" s="34"/>
      <c r="D203" s="35"/>
      <c r="E203" s="35"/>
      <c r="F203" s="35"/>
    </row>
  </sheetData>
  <mergeCells count="93">
    <mergeCell ref="A22:A28"/>
    <mergeCell ref="A11:A12"/>
    <mergeCell ref="B11:B12"/>
    <mergeCell ref="C11:C12"/>
    <mergeCell ref="D11:F11"/>
    <mergeCell ref="H11:H12"/>
    <mergeCell ref="A7:H7"/>
    <mergeCell ref="A13:H13"/>
    <mergeCell ref="A14:A20"/>
    <mergeCell ref="A21:B21"/>
    <mergeCell ref="G11:G12"/>
    <mergeCell ref="A51:B51"/>
    <mergeCell ref="A29:B29"/>
    <mergeCell ref="A32:B32"/>
    <mergeCell ref="A30:A31"/>
    <mergeCell ref="A33:B33"/>
    <mergeCell ref="A34:H34"/>
    <mergeCell ref="A35:A38"/>
    <mergeCell ref="A39:B39"/>
    <mergeCell ref="A40:A46"/>
    <mergeCell ref="A47:B47"/>
    <mergeCell ref="A50:B50"/>
    <mergeCell ref="A48:A49"/>
    <mergeCell ref="A86:B86"/>
    <mergeCell ref="A52:H52"/>
    <mergeCell ref="A53:A57"/>
    <mergeCell ref="A58:B58"/>
    <mergeCell ref="A59:A65"/>
    <mergeCell ref="A66:B66"/>
    <mergeCell ref="A69:B69"/>
    <mergeCell ref="A67:A68"/>
    <mergeCell ref="A70:B70"/>
    <mergeCell ref="A71:H71"/>
    <mergeCell ref="A72:A77"/>
    <mergeCell ref="A78:B78"/>
    <mergeCell ref="A79:A85"/>
    <mergeCell ref="A109:H109"/>
    <mergeCell ref="A89:B89"/>
    <mergeCell ref="A87:A88"/>
    <mergeCell ref="A90:B90"/>
    <mergeCell ref="A91:H91"/>
    <mergeCell ref="A92:A96"/>
    <mergeCell ref="A97:B97"/>
    <mergeCell ref="A98:A103"/>
    <mergeCell ref="A104:B104"/>
    <mergeCell ref="A107:B107"/>
    <mergeCell ref="A105:A106"/>
    <mergeCell ref="A108:B108"/>
    <mergeCell ref="A142:B142"/>
    <mergeCell ref="A110:A115"/>
    <mergeCell ref="A116:B116"/>
    <mergeCell ref="A117:A123"/>
    <mergeCell ref="A124:B124"/>
    <mergeCell ref="A127:B127"/>
    <mergeCell ref="A125:A126"/>
    <mergeCell ref="A128:B128"/>
    <mergeCell ref="A129:H129"/>
    <mergeCell ref="A130:A133"/>
    <mergeCell ref="A134:B134"/>
    <mergeCell ref="A135:A141"/>
    <mergeCell ref="A166:H166"/>
    <mergeCell ref="A145:B145"/>
    <mergeCell ref="A143:A144"/>
    <mergeCell ref="A146:B146"/>
    <mergeCell ref="A147:H147"/>
    <mergeCell ref="A148:A152"/>
    <mergeCell ref="A153:B153"/>
    <mergeCell ref="A154:A160"/>
    <mergeCell ref="A161:B161"/>
    <mergeCell ref="A164:B164"/>
    <mergeCell ref="A162:A163"/>
    <mergeCell ref="A165:B165"/>
    <mergeCell ref="A173:B173"/>
    <mergeCell ref="A174:A179"/>
    <mergeCell ref="A180:B180"/>
    <mergeCell ref="A183:B183"/>
    <mergeCell ref="A181:A182"/>
    <mergeCell ref="E4:H4"/>
    <mergeCell ref="E2:H2"/>
    <mergeCell ref="E3:H3"/>
    <mergeCell ref="A203:B203"/>
    <mergeCell ref="A184:B184"/>
    <mergeCell ref="A185:H185"/>
    <mergeCell ref="A186:A188"/>
    <mergeCell ref="A189:B189"/>
    <mergeCell ref="A190:A195"/>
    <mergeCell ref="A196:B196"/>
    <mergeCell ref="A199:B199"/>
    <mergeCell ref="A197:A198"/>
    <mergeCell ref="A200:B200"/>
    <mergeCell ref="A201:B201"/>
    <mergeCell ref="A202:B202"/>
    <mergeCell ref="A167:A172"/>
  </mergeCells>
  <pageMargins left="0.15748031496062992" right="0.19685039370078741" top="0.31496062992125984" bottom="0.23622047244094491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5"/>
  <sheetViews>
    <sheetView topLeftCell="A85" workbookViewId="0">
      <selection activeCell="B94" sqref="B94"/>
    </sheetView>
  </sheetViews>
  <sheetFormatPr defaultRowHeight="12.75"/>
  <cols>
    <col min="1" max="1" width="12.85546875" style="3" customWidth="1"/>
    <col min="2" max="2" width="39.140625" style="37" customWidth="1"/>
    <col min="3" max="3" width="7.85546875" style="4" customWidth="1"/>
    <col min="4" max="4" width="8.85546875" style="5" customWidth="1"/>
    <col min="5" max="5" width="8.5703125" style="5" customWidth="1"/>
    <col min="6" max="6" width="10.28515625" style="5" customWidth="1"/>
    <col min="7" max="7" width="10.85546875" style="2" customWidth="1"/>
    <col min="8" max="8" width="8.7109375" style="2" customWidth="1"/>
    <col min="9" max="11" width="7.7109375" style="2" customWidth="1"/>
    <col min="12" max="16384" width="9.140625" style="2"/>
  </cols>
  <sheetData>
    <row r="1" spans="1:8" s="7" customFormat="1">
      <c r="A1" s="44"/>
      <c r="B1" s="38" t="s">
        <v>75</v>
      </c>
      <c r="C1" s="4"/>
      <c r="D1" s="5"/>
      <c r="E1" s="5"/>
      <c r="F1" s="4"/>
      <c r="G1" s="42" t="s">
        <v>76</v>
      </c>
      <c r="H1" s="6"/>
    </row>
    <row r="2" spans="1:8" s="7" customFormat="1">
      <c r="A2" s="44"/>
      <c r="B2" s="37"/>
      <c r="C2" s="4"/>
      <c r="D2" s="5"/>
      <c r="E2" s="46" t="s">
        <v>134</v>
      </c>
      <c r="F2" s="46"/>
      <c r="G2" s="46"/>
      <c r="H2" s="46"/>
    </row>
    <row r="3" spans="1:8" s="7" customFormat="1">
      <c r="A3" s="44"/>
      <c r="B3" s="39"/>
      <c r="C3" s="4"/>
      <c r="D3" s="5"/>
      <c r="E3" s="47" t="s">
        <v>135</v>
      </c>
      <c r="F3" s="47"/>
      <c r="G3" s="47"/>
      <c r="H3" s="47"/>
    </row>
    <row r="4" spans="1:8" s="7" customFormat="1">
      <c r="A4" s="44"/>
      <c r="B4" s="40" t="s">
        <v>133</v>
      </c>
      <c r="C4" s="4"/>
      <c r="D4" s="5"/>
      <c r="E4" s="45" t="s">
        <v>133</v>
      </c>
      <c r="F4" s="45"/>
      <c r="G4" s="45"/>
      <c r="H4" s="45"/>
    </row>
    <row r="5" spans="1:8" s="7" customFormat="1">
      <c r="A5" s="44"/>
      <c r="B5" s="41" t="s">
        <v>136</v>
      </c>
      <c r="C5" s="4"/>
      <c r="D5" s="5"/>
      <c r="E5" s="5"/>
      <c r="F5" s="4"/>
      <c r="G5" s="43" t="s">
        <v>136</v>
      </c>
      <c r="H5" s="8"/>
    </row>
    <row r="7" spans="1:8" s="9" customFormat="1">
      <c r="A7" s="60" t="s">
        <v>10</v>
      </c>
      <c r="B7" s="61"/>
      <c r="C7" s="61"/>
      <c r="D7" s="61"/>
      <c r="E7" s="61"/>
      <c r="F7" s="61"/>
      <c r="G7" s="61"/>
      <c r="H7" s="61"/>
    </row>
    <row r="8" spans="1:8" s="9" customFormat="1">
      <c r="A8" s="10"/>
      <c r="C8" s="11"/>
      <c r="D8" s="12"/>
      <c r="E8" s="12"/>
      <c r="F8" s="12"/>
      <c r="G8" s="13"/>
      <c r="H8" s="13"/>
    </row>
    <row r="9" spans="1:8" s="9" customFormat="1" ht="27" customHeight="1">
      <c r="A9" s="10" t="s">
        <v>4</v>
      </c>
      <c r="B9" s="9" t="s">
        <v>132</v>
      </c>
      <c r="C9" s="11"/>
      <c r="D9" s="12"/>
      <c r="E9" s="12"/>
      <c r="F9" s="12"/>
      <c r="G9" s="13"/>
      <c r="H9" s="13"/>
    </row>
    <row r="10" spans="1:8" s="9" customFormat="1" ht="13.5" thickBot="1">
      <c r="A10" s="14"/>
      <c r="C10" s="11"/>
      <c r="D10" s="12"/>
      <c r="E10" s="12"/>
      <c r="F10" s="12"/>
      <c r="G10" s="13"/>
      <c r="H10" s="13"/>
    </row>
    <row r="11" spans="1:8" s="15" customFormat="1" ht="33" customHeight="1">
      <c r="A11" s="67" t="s">
        <v>0</v>
      </c>
      <c r="B11" s="69" t="s">
        <v>1</v>
      </c>
      <c r="C11" s="71" t="s">
        <v>3</v>
      </c>
      <c r="D11" s="73" t="s">
        <v>5</v>
      </c>
      <c r="E11" s="73"/>
      <c r="F11" s="73"/>
      <c r="G11" s="65" t="s">
        <v>6</v>
      </c>
      <c r="H11" s="58" t="s">
        <v>2</v>
      </c>
    </row>
    <row r="12" spans="1:8" s="17" customFormat="1" ht="13.5" thickBot="1">
      <c r="A12" s="68"/>
      <c r="B12" s="70"/>
      <c r="C12" s="72"/>
      <c r="D12" s="16" t="s">
        <v>7</v>
      </c>
      <c r="E12" s="16" t="s">
        <v>8</v>
      </c>
      <c r="F12" s="16" t="s">
        <v>9</v>
      </c>
      <c r="G12" s="66"/>
      <c r="H12" s="59"/>
    </row>
    <row r="13" spans="1:8" s="1" customFormat="1">
      <c r="A13" s="62" t="s">
        <v>11</v>
      </c>
      <c r="B13" s="63"/>
      <c r="C13" s="63"/>
      <c r="D13" s="63"/>
      <c r="E13" s="63"/>
      <c r="F13" s="63"/>
      <c r="G13" s="63"/>
      <c r="H13" s="64"/>
    </row>
    <row r="14" spans="1:8">
      <c r="A14" s="54" t="s">
        <v>12</v>
      </c>
      <c r="B14" s="18" t="s">
        <v>78</v>
      </c>
      <c r="C14" s="19">
        <v>200</v>
      </c>
      <c r="D14" s="20">
        <v>7.6</v>
      </c>
      <c r="E14" s="20">
        <v>4.26</v>
      </c>
      <c r="F14" s="20">
        <v>34.94</v>
      </c>
      <c r="G14" s="21">
        <v>190.4</v>
      </c>
      <c r="H14" s="22">
        <v>173</v>
      </c>
    </row>
    <row r="15" spans="1:8">
      <c r="A15" s="54"/>
      <c r="B15" s="18" t="s">
        <v>13</v>
      </c>
      <c r="C15" s="19">
        <v>10</v>
      </c>
      <c r="D15" s="20">
        <v>0.13</v>
      </c>
      <c r="E15" s="20">
        <v>6.15</v>
      </c>
      <c r="F15" s="20">
        <v>0.17</v>
      </c>
      <c r="G15" s="21">
        <v>56.6</v>
      </c>
      <c r="H15" s="22">
        <v>14</v>
      </c>
    </row>
    <row r="16" spans="1:8">
      <c r="A16" s="54"/>
      <c r="B16" s="18" t="s">
        <v>14</v>
      </c>
      <c r="C16" s="19">
        <v>10</v>
      </c>
      <c r="D16" s="20">
        <v>2.6</v>
      </c>
      <c r="E16" s="20">
        <v>2.65</v>
      </c>
      <c r="F16" s="20">
        <v>0.35</v>
      </c>
      <c r="G16" s="21">
        <v>35.56</v>
      </c>
      <c r="H16" s="22">
        <v>15</v>
      </c>
    </row>
    <row r="17" spans="1:8">
      <c r="A17" s="54"/>
      <c r="B17" s="18" t="s">
        <v>15</v>
      </c>
      <c r="C17" s="19">
        <v>40</v>
      </c>
      <c r="D17" s="20">
        <v>4.8</v>
      </c>
      <c r="E17" s="20">
        <v>4</v>
      </c>
      <c r="F17" s="20">
        <v>0.3</v>
      </c>
      <c r="G17" s="21">
        <v>56.6</v>
      </c>
      <c r="H17" s="22">
        <v>209</v>
      </c>
    </row>
    <row r="18" spans="1:8">
      <c r="A18" s="54"/>
      <c r="B18" s="18" t="s">
        <v>16</v>
      </c>
      <c r="C18" s="19">
        <v>40</v>
      </c>
      <c r="D18" s="20">
        <v>3</v>
      </c>
      <c r="E18" s="20">
        <v>1</v>
      </c>
      <c r="F18" s="20">
        <v>20.8</v>
      </c>
      <c r="G18" s="21">
        <v>108</v>
      </c>
      <c r="H18" s="22" t="s">
        <v>80</v>
      </c>
    </row>
    <row r="19" spans="1:8">
      <c r="A19" s="54"/>
      <c r="B19" s="18" t="s">
        <v>79</v>
      </c>
      <c r="C19" s="19">
        <v>200</v>
      </c>
      <c r="D19" s="20">
        <v>0.22</v>
      </c>
      <c r="E19" s="20">
        <v>0</v>
      </c>
      <c r="F19" s="20">
        <v>7.08</v>
      </c>
      <c r="G19" s="21">
        <v>29.12</v>
      </c>
      <c r="H19" s="22">
        <v>377</v>
      </c>
    </row>
    <row r="20" spans="1:8">
      <c r="A20" s="54"/>
      <c r="B20" s="18" t="s">
        <v>18</v>
      </c>
      <c r="C20" s="19">
        <v>1</v>
      </c>
      <c r="D20" s="20">
        <v>0.6</v>
      </c>
      <c r="E20" s="20">
        <v>0.6</v>
      </c>
      <c r="F20" s="20">
        <v>14.7</v>
      </c>
      <c r="G20" s="21">
        <v>70.5</v>
      </c>
      <c r="H20" s="22" t="s">
        <v>80</v>
      </c>
    </row>
    <row r="21" spans="1:8" s="1" customFormat="1">
      <c r="A21" s="54" t="s">
        <v>19</v>
      </c>
      <c r="B21" s="55"/>
      <c r="C21" s="23">
        <v>600</v>
      </c>
      <c r="D21" s="23">
        <f t="shared" ref="D21:G21" si="0">SUM(D14:D20)</f>
        <v>18.95</v>
      </c>
      <c r="E21" s="23">
        <f t="shared" si="0"/>
        <v>18.660000000000004</v>
      </c>
      <c r="F21" s="23">
        <f t="shared" si="0"/>
        <v>78.34</v>
      </c>
      <c r="G21" s="23">
        <f t="shared" si="0"/>
        <v>546.78</v>
      </c>
      <c r="H21" s="25"/>
    </row>
    <row r="22" spans="1:8">
      <c r="A22" s="54" t="s">
        <v>20</v>
      </c>
      <c r="B22" s="18" t="s">
        <v>21</v>
      </c>
      <c r="C22" s="19">
        <v>100</v>
      </c>
      <c r="D22" s="20">
        <v>0.25</v>
      </c>
      <c r="E22" s="20">
        <v>1.03</v>
      </c>
      <c r="F22" s="20">
        <v>2.67</v>
      </c>
      <c r="G22" s="21">
        <v>20.92</v>
      </c>
      <c r="H22" s="22">
        <v>119</v>
      </c>
    </row>
    <row r="23" spans="1:8" ht="25.5">
      <c r="A23" s="54"/>
      <c r="B23" s="18" t="s">
        <v>81</v>
      </c>
      <c r="C23" s="19">
        <v>250</v>
      </c>
      <c r="D23" s="20">
        <v>2.87</v>
      </c>
      <c r="E23" s="20">
        <v>1.77</v>
      </c>
      <c r="F23" s="20">
        <v>9.35</v>
      </c>
      <c r="G23" s="21">
        <v>190.85</v>
      </c>
      <c r="H23" s="22">
        <v>88</v>
      </c>
    </row>
    <row r="24" spans="1:8">
      <c r="A24" s="54"/>
      <c r="B24" s="18" t="s">
        <v>82</v>
      </c>
      <c r="C24" s="19">
        <v>100</v>
      </c>
      <c r="D24" s="20">
        <v>13.67</v>
      </c>
      <c r="E24" s="20">
        <v>22.78</v>
      </c>
      <c r="F24" s="20">
        <v>23.9</v>
      </c>
      <c r="G24" s="21">
        <v>208.5</v>
      </c>
      <c r="H24" s="22">
        <v>411</v>
      </c>
    </row>
    <row r="25" spans="1:8">
      <c r="A25" s="54"/>
      <c r="B25" s="18" t="s">
        <v>22</v>
      </c>
      <c r="C25" s="19">
        <v>180</v>
      </c>
      <c r="D25" s="20">
        <v>6.91</v>
      </c>
      <c r="E25" s="20">
        <v>3.08</v>
      </c>
      <c r="F25" s="20">
        <v>42.59</v>
      </c>
      <c r="G25" s="21">
        <v>242.16</v>
      </c>
      <c r="H25" s="22">
        <v>334</v>
      </c>
    </row>
    <row r="26" spans="1:8">
      <c r="A26" s="54"/>
      <c r="B26" s="18" t="s">
        <v>23</v>
      </c>
      <c r="C26" s="19">
        <v>200</v>
      </c>
      <c r="D26" s="20">
        <v>0.84</v>
      </c>
      <c r="E26" s="20">
        <v>0.04</v>
      </c>
      <c r="F26" s="20">
        <v>15.14</v>
      </c>
      <c r="G26" s="21">
        <v>63.64</v>
      </c>
      <c r="H26" s="22">
        <v>551</v>
      </c>
    </row>
    <row r="27" spans="1:8">
      <c r="A27" s="54"/>
      <c r="B27" s="18" t="s">
        <v>24</v>
      </c>
      <c r="C27" s="19">
        <v>30</v>
      </c>
      <c r="D27" s="20">
        <v>1.98</v>
      </c>
      <c r="E27" s="20">
        <v>0.27</v>
      </c>
      <c r="F27" s="20">
        <v>11.4</v>
      </c>
      <c r="G27" s="21">
        <v>59.7</v>
      </c>
      <c r="H27" s="22" t="s">
        <v>80</v>
      </c>
    </row>
    <row r="28" spans="1:8">
      <c r="A28" s="54"/>
      <c r="B28" s="18" t="s">
        <v>25</v>
      </c>
      <c r="C28" s="19">
        <v>30</v>
      </c>
      <c r="D28" s="20">
        <v>1.98</v>
      </c>
      <c r="E28" s="20">
        <v>0.36</v>
      </c>
      <c r="F28" s="20">
        <v>10.02</v>
      </c>
      <c r="G28" s="21">
        <v>52.2</v>
      </c>
      <c r="H28" s="22" t="s">
        <v>80</v>
      </c>
    </row>
    <row r="29" spans="1:8" s="1" customFormat="1">
      <c r="A29" s="54" t="s">
        <v>26</v>
      </c>
      <c r="B29" s="55"/>
      <c r="C29" s="23">
        <f>SUM(C22:C28)</f>
        <v>890</v>
      </c>
      <c r="D29" s="23">
        <f t="shared" ref="D29:G29" si="1">SUM(D22:D28)</f>
        <v>28.5</v>
      </c>
      <c r="E29" s="23">
        <f t="shared" si="1"/>
        <v>29.330000000000002</v>
      </c>
      <c r="F29" s="23">
        <f t="shared" si="1"/>
        <v>115.07000000000001</v>
      </c>
      <c r="G29" s="23">
        <f t="shared" si="1"/>
        <v>837.97</v>
      </c>
      <c r="H29" s="25"/>
    </row>
    <row r="30" spans="1:8">
      <c r="A30" s="54" t="s">
        <v>27</v>
      </c>
      <c r="B30" s="18" t="s">
        <v>28</v>
      </c>
      <c r="C30" s="19">
        <v>250</v>
      </c>
      <c r="D30" s="20">
        <v>7.25</v>
      </c>
      <c r="E30" s="20">
        <v>6.25</v>
      </c>
      <c r="F30" s="20">
        <v>10</v>
      </c>
      <c r="G30" s="21">
        <v>132.5</v>
      </c>
      <c r="H30" s="22" t="s">
        <v>80</v>
      </c>
    </row>
    <row r="31" spans="1:8">
      <c r="A31" s="54"/>
      <c r="B31" s="18" t="s">
        <v>112</v>
      </c>
      <c r="C31" s="19">
        <v>100</v>
      </c>
      <c r="D31" s="20">
        <v>5.45</v>
      </c>
      <c r="E31" s="20">
        <v>4.8899999999999997</v>
      </c>
      <c r="F31" s="20">
        <v>40.81</v>
      </c>
      <c r="G31" s="21">
        <v>236.3</v>
      </c>
      <c r="H31" s="22">
        <v>535</v>
      </c>
    </row>
    <row r="32" spans="1:8" s="1" customFormat="1">
      <c r="A32" s="54" t="s">
        <v>29</v>
      </c>
      <c r="B32" s="55"/>
      <c r="C32" s="23">
        <f>SUM(C30:C31)</f>
        <v>350</v>
      </c>
      <c r="D32" s="23">
        <f t="shared" ref="D32:G32" si="2">SUM(D30:D31)</f>
        <v>12.7</v>
      </c>
      <c r="E32" s="23">
        <f t="shared" si="2"/>
        <v>11.14</v>
      </c>
      <c r="F32" s="23">
        <f t="shared" si="2"/>
        <v>50.81</v>
      </c>
      <c r="G32" s="23">
        <f t="shared" si="2"/>
        <v>368.8</v>
      </c>
      <c r="H32" s="25"/>
    </row>
    <row r="33" spans="1:8" s="1" customFormat="1" ht="13.5" thickBot="1">
      <c r="A33" s="49" t="s">
        <v>30</v>
      </c>
      <c r="B33" s="50"/>
      <c r="C33" s="26">
        <f>C32+C29+C21</f>
        <v>1840</v>
      </c>
      <c r="D33" s="26">
        <f t="shared" ref="D33:G33" si="3">D32+D29+D21</f>
        <v>60.150000000000006</v>
      </c>
      <c r="E33" s="26">
        <f t="shared" si="3"/>
        <v>59.13</v>
      </c>
      <c r="F33" s="26">
        <f t="shared" si="3"/>
        <v>244.22</v>
      </c>
      <c r="G33" s="26">
        <f t="shared" si="3"/>
        <v>1753.55</v>
      </c>
      <c r="H33" s="28"/>
    </row>
    <row r="34" spans="1:8" s="1" customFormat="1">
      <c r="A34" s="51" t="s">
        <v>31</v>
      </c>
      <c r="B34" s="52"/>
      <c r="C34" s="52"/>
      <c r="D34" s="52"/>
      <c r="E34" s="52"/>
      <c r="F34" s="52"/>
      <c r="G34" s="52"/>
      <c r="H34" s="53"/>
    </row>
    <row r="35" spans="1:8" ht="25.5">
      <c r="A35" s="54" t="s">
        <v>12</v>
      </c>
      <c r="B35" s="18" t="s">
        <v>83</v>
      </c>
      <c r="C35" s="19">
        <v>200</v>
      </c>
      <c r="D35" s="20">
        <v>12.46</v>
      </c>
      <c r="E35" s="20">
        <v>14.6</v>
      </c>
      <c r="F35" s="20">
        <v>35.979999999999997</v>
      </c>
      <c r="G35" s="21">
        <v>332.7</v>
      </c>
      <c r="H35" s="22">
        <v>224</v>
      </c>
    </row>
    <row r="36" spans="1:8">
      <c r="A36" s="54"/>
      <c r="B36" s="18" t="s">
        <v>18</v>
      </c>
      <c r="C36" s="19">
        <v>1</v>
      </c>
      <c r="D36" s="20">
        <v>0.6</v>
      </c>
      <c r="E36" s="20">
        <v>0.6</v>
      </c>
      <c r="F36" s="20">
        <v>14.7</v>
      </c>
      <c r="G36" s="21">
        <v>70.5</v>
      </c>
      <c r="H36" s="22" t="s">
        <v>80</v>
      </c>
    </row>
    <row r="37" spans="1:8">
      <c r="A37" s="54"/>
      <c r="B37" s="18" t="s">
        <v>16</v>
      </c>
      <c r="C37" s="19">
        <v>50</v>
      </c>
      <c r="D37" s="20">
        <v>3.75</v>
      </c>
      <c r="E37" s="20">
        <v>1.25</v>
      </c>
      <c r="F37" s="20">
        <v>26</v>
      </c>
      <c r="G37" s="21">
        <v>135</v>
      </c>
      <c r="H37" s="22" t="s">
        <v>80</v>
      </c>
    </row>
    <row r="38" spans="1:8">
      <c r="A38" s="54"/>
      <c r="B38" s="18" t="s">
        <v>32</v>
      </c>
      <c r="C38" s="19">
        <v>200</v>
      </c>
      <c r="D38" s="20">
        <v>2.76</v>
      </c>
      <c r="E38" s="20">
        <v>2.7</v>
      </c>
      <c r="F38" s="20">
        <v>10.58</v>
      </c>
      <c r="G38" s="21">
        <v>77.2</v>
      </c>
      <c r="H38" s="22" t="s">
        <v>84</v>
      </c>
    </row>
    <row r="39" spans="1:8" s="1" customFormat="1">
      <c r="A39" s="54" t="s">
        <v>19</v>
      </c>
      <c r="B39" s="55"/>
      <c r="C39" s="23">
        <v>550</v>
      </c>
      <c r="D39" s="23">
        <f t="shared" ref="D39:G39" si="4">SUM(D35:D38)</f>
        <v>19.57</v>
      </c>
      <c r="E39" s="23">
        <f t="shared" si="4"/>
        <v>19.149999999999999</v>
      </c>
      <c r="F39" s="23">
        <f t="shared" si="4"/>
        <v>87.259999999999991</v>
      </c>
      <c r="G39" s="23">
        <f t="shared" si="4"/>
        <v>615.40000000000009</v>
      </c>
      <c r="H39" s="25"/>
    </row>
    <row r="40" spans="1:8">
      <c r="A40" s="54" t="s">
        <v>20</v>
      </c>
      <c r="B40" s="18" t="s">
        <v>85</v>
      </c>
      <c r="C40" s="19">
        <v>100</v>
      </c>
      <c r="D40" s="20">
        <v>0.8</v>
      </c>
      <c r="E40" s="20">
        <v>0.1</v>
      </c>
      <c r="F40" s="20">
        <v>1.7</v>
      </c>
      <c r="G40" s="21">
        <v>13</v>
      </c>
      <c r="H40" s="22">
        <v>70</v>
      </c>
    </row>
    <row r="41" spans="1:8">
      <c r="A41" s="54"/>
      <c r="B41" s="18" t="s">
        <v>131</v>
      </c>
      <c r="C41" s="19">
        <v>250</v>
      </c>
      <c r="D41" s="20">
        <v>2.9</v>
      </c>
      <c r="E41" s="20">
        <v>2.73</v>
      </c>
      <c r="F41" s="20">
        <v>35.630000000000003</v>
      </c>
      <c r="G41" s="21">
        <v>220.2</v>
      </c>
      <c r="H41" s="22" t="s">
        <v>87</v>
      </c>
    </row>
    <row r="42" spans="1:8" ht="25.5">
      <c r="A42" s="54"/>
      <c r="B42" s="18" t="s">
        <v>126</v>
      </c>
      <c r="C42" s="19">
        <v>100</v>
      </c>
      <c r="D42" s="20">
        <v>17.93</v>
      </c>
      <c r="E42" s="20">
        <v>21.5</v>
      </c>
      <c r="F42" s="20">
        <v>33.17</v>
      </c>
      <c r="G42" s="21">
        <v>206.71</v>
      </c>
      <c r="H42" s="22" t="s">
        <v>117</v>
      </c>
    </row>
    <row r="43" spans="1:8">
      <c r="A43" s="54"/>
      <c r="B43" s="18" t="s">
        <v>86</v>
      </c>
      <c r="C43" s="19">
        <v>180</v>
      </c>
      <c r="D43" s="20">
        <v>3.62</v>
      </c>
      <c r="E43" s="20">
        <v>3.13</v>
      </c>
      <c r="F43" s="20">
        <v>25.83</v>
      </c>
      <c r="G43" s="21">
        <v>276.60000000000002</v>
      </c>
      <c r="H43" s="22">
        <v>128</v>
      </c>
    </row>
    <row r="44" spans="1:8">
      <c r="A44" s="54"/>
      <c r="B44" s="18" t="s">
        <v>33</v>
      </c>
      <c r="C44" s="19">
        <v>200</v>
      </c>
      <c r="D44" s="20">
        <v>0.08</v>
      </c>
      <c r="E44" s="20">
        <v>0</v>
      </c>
      <c r="F44" s="20">
        <v>7.56</v>
      </c>
      <c r="G44" s="21">
        <v>30.44</v>
      </c>
      <c r="H44" s="22">
        <v>639</v>
      </c>
    </row>
    <row r="45" spans="1:8">
      <c r="A45" s="54"/>
      <c r="B45" s="18" t="s">
        <v>24</v>
      </c>
      <c r="C45" s="19">
        <v>20</v>
      </c>
      <c r="D45" s="20">
        <v>1.32</v>
      </c>
      <c r="E45" s="20">
        <v>0.18</v>
      </c>
      <c r="F45" s="20">
        <v>7.6</v>
      </c>
      <c r="G45" s="21">
        <v>39.799999999999997</v>
      </c>
      <c r="H45" s="22" t="s">
        <v>80</v>
      </c>
    </row>
    <row r="46" spans="1:8">
      <c r="A46" s="54"/>
      <c r="B46" s="18" t="s">
        <v>25</v>
      </c>
      <c r="C46" s="19">
        <v>20</v>
      </c>
      <c r="D46" s="20">
        <v>1.32</v>
      </c>
      <c r="E46" s="20">
        <v>0.24</v>
      </c>
      <c r="F46" s="20">
        <v>6.68</v>
      </c>
      <c r="G46" s="21">
        <v>34.799999999999997</v>
      </c>
      <c r="H46" s="22" t="s">
        <v>80</v>
      </c>
    </row>
    <row r="47" spans="1:8" s="1" customFormat="1">
      <c r="A47" s="54" t="s">
        <v>26</v>
      </c>
      <c r="B47" s="55"/>
      <c r="C47" s="23">
        <f>SUM(C40:C46)</f>
        <v>870</v>
      </c>
      <c r="D47" s="24">
        <f>SUM(D40:D46)</f>
        <v>27.97</v>
      </c>
      <c r="E47" s="24">
        <f t="shared" ref="E47:G47" si="5">SUM(E40:E46)</f>
        <v>27.879999999999995</v>
      </c>
      <c r="F47" s="24">
        <f t="shared" si="5"/>
        <v>118.16999999999999</v>
      </c>
      <c r="G47" s="24">
        <f t="shared" si="5"/>
        <v>821.55</v>
      </c>
      <c r="H47" s="25"/>
    </row>
    <row r="48" spans="1:8">
      <c r="A48" s="54" t="s">
        <v>27</v>
      </c>
      <c r="B48" s="18" t="s">
        <v>28</v>
      </c>
      <c r="C48" s="19">
        <v>250</v>
      </c>
      <c r="D48" s="20">
        <v>7.25</v>
      </c>
      <c r="E48" s="20">
        <v>6.25</v>
      </c>
      <c r="F48" s="20">
        <v>10</v>
      </c>
      <c r="G48" s="21">
        <v>132.5</v>
      </c>
      <c r="H48" s="22" t="s">
        <v>89</v>
      </c>
    </row>
    <row r="49" spans="1:8">
      <c r="A49" s="54"/>
      <c r="B49" s="18" t="s">
        <v>88</v>
      </c>
      <c r="C49" s="19">
        <v>100</v>
      </c>
      <c r="D49" s="20">
        <v>5.44</v>
      </c>
      <c r="E49" s="20">
        <v>5.8</v>
      </c>
      <c r="F49" s="20">
        <v>33.770000000000003</v>
      </c>
      <c r="G49" s="21">
        <v>268.12</v>
      </c>
      <c r="H49" s="22">
        <v>638</v>
      </c>
    </row>
    <row r="50" spans="1:8" s="1" customFormat="1">
      <c r="A50" s="54" t="s">
        <v>29</v>
      </c>
      <c r="B50" s="55"/>
      <c r="C50" s="23">
        <f>SUM(C48:C49)</f>
        <v>350</v>
      </c>
      <c r="D50" s="23">
        <f t="shared" ref="D50:G50" si="6">SUM(D48:D49)</f>
        <v>12.690000000000001</v>
      </c>
      <c r="E50" s="23">
        <f t="shared" si="6"/>
        <v>12.05</v>
      </c>
      <c r="F50" s="23">
        <f t="shared" si="6"/>
        <v>43.77</v>
      </c>
      <c r="G50" s="23">
        <f t="shared" si="6"/>
        <v>400.62</v>
      </c>
      <c r="H50" s="25"/>
    </row>
    <row r="51" spans="1:8" s="1" customFormat="1" ht="13.5" thickBot="1">
      <c r="A51" s="49" t="s">
        <v>30</v>
      </c>
      <c r="B51" s="50"/>
      <c r="C51" s="26">
        <f>SUM(C50,C47,C39)</f>
        <v>1770</v>
      </c>
      <c r="D51" s="26">
        <f t="shared" ref="D51:G51" si="7">SUM(D50,D47,D39)</f>
        <v>60.23</v>
      </c>
      <c r="E51" s="26">
        <f t="shared" si="7"/>
        <v>59.079999999999991</v>
      </c>
      <c r="F51" s="26">
        <f t="shared" si="7"/>
        <v>249.2</v>
      </c>
      <c r="G51" s="26">
        <f t="shared" si="7"/>
        <v>1837.5700000000002</v>
      </c>
      <c r="H51" s="28"/>
    </row>
    <row r="52" spans="1:8" s="1" customFormat="1">
      <c r="A52" s="51" t="s">
        <v>34</v>
      </c>
      <c r="B52" s="52"/>
      <c r="C52" s="52"/>
      <c r="D52" s="52"/>
      <c r="E52" s="52"/>
      <c r="F52" s="52"/>
      <c r="G52" s="52"/>
      <c r="H52" s="53"/>
    </row>
    <row r="53" spans="1:8">
      <c r="A53" s="54" t="s">
        <v>12</v>
      </c>
      <c r="B53" s="18" t="s">
        <v>90</v>
      </c>
      <c r="C53" s="19">
        <v>30</v>
      </c>
      <c r="D53" s="20">
        <v>0.66</v>
      </c>
      <c r="E53" s="20">
        <v>0.12</v>
      </c>
      <c r="F53" s="20">
        <v>3.36</v>
      </c>
      <c r="G53" s="21">
        <v>17.399999999999999</v>
      </c>
      <c r="H53" s="22">
        <v>131</v>
      </c>
    </row>
    <row r="54" spans="1:8">
      <c r="A54" s="54"/>
      <c r="B54" s="18" t="s">
        <v>128</v>
      </c>
      <c r="C54" s="19">
        <v>100</v>
      </c>
      <c r="D54" s="20">
        <v>9.1999999999999993</v>
      </c>
      <c r="E54" s="20">
        <v>13.63</v>
      </c>
      <c r="F54" s="20">
        <v>6.87</v>
      </c>
      <c r="G54" s="21">
        <v>199.03</v>
      </c>
      <c r="H54" s="22" t="s">
        <v>35</v>
      </c>
    </row>
    <row r="55" spans="1:8">
      <c r="A55" s="54"/>
      <c r="B55" s="18" t="s">
        <v>38</v>
      </c>
      <c r="C55" s="19">
        <v>180</v>
      </c>
      <c r="D55" s="20">
        <v>4.54</v>
      </c>
      <c r="E55" s="20">
        <v>2.4500000000000002</v>
      </c>
      <c r="F55" s="20">
        <v>47.95</v>
      </c>
      <c r="G55" s="21">
        <v>231.97</v>
      </c>
      <c r="H55" s="22" t="s">
        <v>37</v>
      </c>
    </row>
    <row r="56" spans="1:8">
      <c r="A56" s="54"/>
      <c r="B56" s="18" t="s">
        <v>24</v>
      </c>
      <c r="C56" s="19">
        <v>40</v>
      </c>
      <c r="D56" s="20">
        <v>2.64</v>
      </c>
      <c r="E56" s="20">
        <v>0.36</v>
      </c>
      <c r="F56" s="20">
        <v>15.2</v>
      </c>
      <c r="G56" s="21">
        <v>79.599999999999994</v>
      </c>
      <c r="H56" s="22" t="s">
        <v>80</v>
      </c>
    </row>
    <row r="57" spans="1:8">
      <c r="A57" s="54"/>
      <c r="B57" s="18" t="s">
        <v>36</v>
      </c>
      <c r="C57" s="19">
        <v>200</v>
      </c>
      <c r="D57" s="20">
        <v>2.8</v>
      </c>
      <c r="E57" s="20">
        <v>3.04</v>
      </c>
      <c r="F57" s="20">
        <v>14.26</v>
      </c>
      <c r="G57" s="21">
        <v>94.34</v>
      </c>
      <c r="H57" s="22">
        <v>379</v>
      </c>
    </row>
    <row r="58" spans="1:8" s="1" customFormat="1">
      <c r="A58" s="54" t="s">
        <v>19</v>
      </c>
      <c r="B58" s="55"/>
      <c r="C58" s="23">
        <f>SUM(C53:C57)</f>
        <v>550</v>
      </c>
      <c r="D58" s="23">
        <f t="shared" ref="D58:G58" si="8">SUM(D53:D57)</f>
        <v>19.84</v>
      </c>
      <c r="E58" s="23">
        <f t="shared" si="8"/>
        <v>19.599999999999998</v>
      </c>
      <c r="F58" s="23">
        <f t="shared" si="8"/>
        <v>87.640000000000015</v>
      </c>
      <c r="G58" s="23">
        <f t="shared" si="8"/>
        <v>622.34</v>
      </c>
      <c r="H58" s="25"/>
    </row>
    <row r="59" spans="1:8">
      <c r="A59" s="54" t="s">
        <v>20</v>
      </c>
      <c r="B59" s="18" t="s">
        <v>91</v>
      </c>
      <c r="C59" s="19">
        <v>100</v>
      </c>
      <c r="D59" s="20">
        <v>2.0699999999999998</v>
      </c>
      <c r="E59" s="20">
        <v>1.1399999999999999</v>
      </c>
      <c r="F59" s="20">
        <v>17.68</v>
      </c>
      <c r="G59" s="21">
        <v>90.68</v>
      </c>
      <c r="H59" s="22">
        <v>484</v>
      </c>
    </row>
    <row r="60" spans="1:8">
      <c r="A60" s="54"/>
      <c r="B60" s="18" t="s">
        <v>92</v>
      </c>
      <c r="C60" s="19">
        <v>250</v>
      </c>
      <c r="D60" s="20">
        <v>6.18</v>
      </c>
      <c r="E60" s="20">
        <v>2.9</v>
      </c>
      <c r="F60" s="20">
        <v>22.03</v>
      </c>
      <c r="G60" s="21">
        <v>140.52000000000001</v>
      </c>
      <c r="H60" s="22">
        <v>548</v>
      </c>
    </row>
    <row r="61" spans="1:8">
      <c r="A61" s="54"/>
      <c r="B61" s="18" t="s">
        <v>39</v>
      </c>
      <c r="C61" s="19">
        <v>100</v>
      </c>
      <c r="D61" s="20">
        <v>9.67</v>
      </c>
      <c r="E61" s="20">
        <v>20.23</v>
      </c>
      <c r="F61" s="20">
        <v>15.84</v>
      </c>
      <c r="G61" s="21">
        <v>312.31</v>
      </c>
      <c r="H61" s="22" t="s">
        <v>94</v>
      </c>
    </row>
    <row r="62" spans="1:8">
      <c r="A62" s="54"/>
      <c r="B62" s="18" t="s">
        <v>40</v>
      </c>
      <c r="C62" s="19">
        <v>180</v>
      </c>
      <c r="D62" s="20">
        <v>10.33</v>
      </c>
      <c r="E62" s="20">
        <v>4.5</v>
      </c>
      <c r="F62" s="20">
        <v>46.57</v>
      </c>
      <c r="G62" s="21">
        <v>268.64999999999998</v>
      </c>
      <c r="H62" s="22">
        <v>171</v>
      </c>
    </row>
    <row r="63" spans="1:8">
      <c r="A63" s="54"/>
      <c r="B63" s="18" t="s">
        <v>93</v>
      </c>
      <c r="C63" s="19">
        <v>200</v>
      </c>
      <c r="D63" s="20">
        <v>0.22</v>
      </c>
      <c r="E63" s="20">
        <v>0.1</v>
      </c>
      <c r="F63" s="20">
        <v>10.119999999999999</v>
      </c>
      <c r="G63" s="21">
        <v>41.8</v>
      </c>
      <c r="H63" s="22">
        <v>388</v>
      </c>
    </row>
    <row r="64" spans="1:8">
      <c r="A64" s="54"/>
      <c r="B64" s="18" t="s">
        <v>24</v>
      </c>
      <c r="C64" s="19">
        <v>20</v>
      </c>
      <c r="D64" s="20">
        <v>1.32</v>
      </c>
      <c r="E64" s="20">
        <v>0.18</v>
      </c>
      <c r="F64" s="20">
        <v>7.6</v>
      </c>
      <c r="G64" s="21">
        <v>39.799999999999997</v>
      </c>
      <c r="H64" s="22" t="s">
        <v>80</v>
      </c>
    </row>
    <row r="65" spans="1:8">
      <c r="A65" s="54"/>
      <c r="B65" s="18" t="s">
        <v>25</v>
      </c>
      <c r="C65" s="19">
        <v>20</v>
      </c>
      <c r="D65" s="20">
        <v>1.32</v>
      </c>
      <c r="E65" s="20">
        <v>0.24</v>
      </c>
      <c r="F65" s="20">
        <v>6.68</v>
      </c>
      <c r="G65" s="21">
        <v>34.799999999999997</v>
      </c>
      <c r="H65" s="22" t="s">
        <v>80</v>
      </c>
    </row>
    <row r="66" spans="1:8" s="1" customFormat="1">
      <c r="A66" s="54" t="s">
        <v>26</v>
      </c>
      <c r="B66" s="55"/>
      <c r="C66" s="23">
        <f>SUM(C59:C65)</f>
        <v>870</v>
      </c>
      <c r="D66" s="23">
        <f t="shared" ref="D66:G66" si="9">SUM(D59:D65)</f>
        <v>31.11</v>
      </c>
      <c r="E66" s="23">
        <f t="shared" si="9"/>
        <v>29.29</v>
      </c>
      <c r="F66" s="23">
        <f t="shared" si="9"/>
        <v>126.52000000000001</v>
      </c>
      <c r="G66" s="23">
        <f t="shared" si="9"/>
        <v>928.55999999999983</v>
      </c>
      <c r="H66" s="25"/>
    </row>
    <row r="67" spans="1:8">
      <c r="A67" s="49" t="s">
        <v>27</v>
      </c>
      <c r="B67" s="18" t="s">
        <v>41</v>
      </c>
      <c r="C67" s="19">
        <v>200</v>
      </c>
      <c r="D67" s="20">
        <v>1.02</v>
      </c>
      <c r="E67" s="20">
        <v>0.2</v>
      </c>
      <c r="F67" s="20">
        <v>32.75</v>
      </c>
      <c r="G67" s="21">
        <v>137.5</v>
      </c>
      <c r="H67" s="22">
        <v>592</v>
      </c>
    </row>
    <row r="68" spans="1:8">
      <c r="A68" s="74"/>
      <c r="B68" s="18" t="s">
        <v>42</v>
      </c>
      <c r="C68" s="19">
        <v>50</v>
      </c>
      <c r="D68" s="20">
        <v>7.4</v>
      </c>
      <c r="E68" s="20">
        <v>8.4</v>
      </c>
      <c r="F68" s="20">
        <v>9.5500000000000007</v>
      </c>
      <c r="G68" s="21">
        <v>94.7</v>
      </c>
      <c r="H68" s="22">
        <v>741</v>
      </c>
    </row>
    <row r="69" spans="1:8">
      <c r="A69" s="75"/>
      <c r="B69" s="18" t="s">
        <v>18</v>
      </c>
      <c r="C69" s="19">
        <v>1</v>
      </c>
      <c r="D69" s="20">
        <v>0.6</v>
      </c>
      <c r="E69" s="20">
        <v>0.6</v>
      </c>
      <c r="F69" s="20">
        <v>14.7</v>
      </c>
      <c r="G69" s="21">
        <v>70.5</v>
      </c>
      <c r="H69" s="22" t="s">
        <v>80</v>
      </c>
    </row>
    <row r="70" spans="1:8" s="1" customFormat="1">
      <c r="A70" s="54" t="s">
        <v>29</v>
      </c>
      <c r="B70" s="55"/>
      <c r="C70" s="23">
        <v>350</v>
      </c>
      <c r="D70" s="24">
        <f>SUM(D67:D69)</f>
        <v>9.02</v>
      </c>
      <c r="E70" s="24">
        <f t="shared" ref="E70:G70" si="10">SUM(E67:E69)</f>
        <v>9.1999999999999993</v>
      </c>
      <c r="F70" s="24">
        <f t="shared" si="10"/>
        <v>57</v>
      </c>
      <c r="G70" s="24">
        <f t="shared" si="10"/>
        <v>302.7</v>
      </c>
      <c r="H70" s="25"/>
    </row>
    <row r="71" spans="1:8" s="1" customFormat="1" ht="13.5" thickBot="1">
      <c r="A71" s="49" t="s">
        <v>30</v>
      </c>
      <c r="B71" s="50"/>
      <c r="C71" s="26">
        <f>SUM(C70+C66+C58)</f>
        <v>1770</v>
      </c>
      <c r="D71" s="26">
        <f t="shared" ref="D71:G71" si="11">SUM(D70+D66+D58)</f>
        <v>59.97</v>
      </c>
      <c r="E71" s="26">
        <f t="shared" si="11"/>
        <v>58.089999999999989</v>
      </c>
      <c r="F71" s="26">
        <f t="shared" si="11"/>
        <v>271.16000000000003</v>
      </c>
      <c r="G71" s="26">
        <f t="shared" si="11"/>
        <v>1853.6</v>
      </c>
      <c r="H71" s="28"/>
    </row>
    <row r="72" spans="1:8" s="1" customFormat="1">
      <c r="A72" s="51" t="s">
        <v>43</v>
      </c>
      <c r="B72" s="52"/>
      <c r="C72" s="52"/>
      <c r="D72" s="52"/>
      <c r="E72" s="52"/>
      <c r="F72" s="52"/>
      <c r="G72" s="52"/>
      <c r="H72" s="53"/>
    </row>
    <row r="73" spans="1:8" ht="25.5">
      <c r="A73" s="54" t="s">
        <v>12</v>
      </c>
      <c r="B73" s="18" t="s">
        <v>95</v>
      </c>
      <c r="C73" s="19">
        <v>200</v>
      </c>
      <c r="D73" s="20">
        <v>12.46</v>
      </c>
      <c r="E73" s="20">
        <v>8.1999999999999993</v>
      </c>
      <c r="F73" s="20">
        <v>33.65</v>
      </c>
      <c r="G73" s="21">
        <v>245.6</v>
      </c>
      <c r="H73" s="22">
        <v>175</v>
      </c>
    </row>
    <row r="74" spans="1:8">
      <c r="A74" s="54"/>
      <c r="B74" s="18" t="s">
        <v>16</v>
      </c>
      <c r="C74" s="19">
        <v>40</v>
      </c>
      <c r="D74" s="20">
        <v>3</v>
      </c>
      <c r="E74" s="20">
        <v>1</v>
      </c>
      <c r="F74" s="20">
        <v>20.8</v>
      </c>
      <c r="G74" s="21">
        <v>108</v>
      </c>
      <c r="H74" s="22" t="s">
        <v>80</v>
      </c>
    </row>
    <row r="75" spans="1:8">
      <c r="A75" s="54"/>
      <c r="B75" s="18" t="s">
        <v>14</v>
      </c>
      <c r="C75" s="19">
        <v>10</v>
      </c>
      <c r="D75" s="20">
        <v>2.6</v>
      </c>
      <c r="E75" s="20">
        <v>2.65</v>
      </c>
      <c r="F75" s="20">
        <v>0.35</v>
      </c>
      <c r="G75" s="21">
        <v>35.56</v>
      </c>
      <c r="H75" s="22">
        <v>15</v>
      </c>
    </row>
    <row r="76" spans="1:8">
      <c r="A76" s="54"/>
      <c r="B76" s="18" t="s">
        <v>13</v>
      </c>
      <c r="C76" s="19">
        <v>10</v>
      </c>
      <c r="D76" s="20">
        <v>0.13</v>
      </c>
      <c r="E76" s="20">
        <v>6.15</v>
      </c>
      <c r="F76" s="20">
        <v>0.17</v>
      </c>
      <c r="G76" s="21">
        <v>56.6</v>
      </c>
      <c r="H76" s="22">
        <v>14</v>
      </c>
    </row>
    <row r="77" spans="1:8">
      <c r="A77" s="54"/>
      <c r="B77" s="18" t="s">
        <v>44</v>
      </c>
      <c r="C77" s="19">
        <v>200</v>
      </c>
      <c r="D77" s="20">
        <v>0.2</v>
      </c>
      <c r="E77" s="20">
        <v>0.06</v>
      </c>
      <c r="F77" s="20">
        <v>7.06</v>
      </c>
      <c r="G77" s="21">
        <v>28.04</v>
      </c>
      <c r="H77" s="22">
        <v>376</v>
      </c>
    </row>
    <row r="78" spans="1:8">
      <c r="A78" s="54"/>
      <c r="B78" s="18" t="s">
        <v>18</v>
      </c>
      <c r="C78" s="19">
        <v>1</v>
      </c>
      <c r="D78" s="20">
        <v>0.6</v>
      </c>
      <c r="E78" s="20">
        <v>0.6</v>
      </c>
      <c r="F78" s="20">
        <v>14.7</v>
      </c>
      <c r="G78" s="21">
        <v>70.5</v>
      </c>
      <c r="H78" s="22" t="s">
        <v>80</v>
      </c>
    </row>
    <row r="79" spans="1:8" s="1" customFormat="1">
      <c r="A79" s="54" t="s">
        <v>19</v>
      </c>
      <c r="B79" s="55"/>
      <c r="C79" s="23">
        <v>560</v>
      </c>
      <c r="D79" s="23">
        <f t="shared" ref="D79:G79" si="12">SUM(D73:D78)</f>
        <v>18.990000000000002</v>
      </c>
      <c r="E79" s="23">
        <f t="shared" si="12"/>
        <v>18.66</v>
      </c>
      <c r="F79" s="23">
        <f t="shared" si="12"/>
        <v>76.73</v>
      </c>
      <c r="G79" s="23">
        <f t="shared" si="12"/>
        <v>544.30000000000007</v>
      </c>
      <c r="H79" s="25"/>
    </row>
    <row r="80" spans="1:8">
      <c r="A80" s="54" t="s">
        <v>20</v>
      </c>
      <c r="B80" s="18" t="s">
        <v>96</v>
      </c>
      <c r="C80" s="19">
        <v>100</v>
      </c>
      <c r="D80" s="20">
        <v>1.2</v>
      </c>
      <c r="E80" s="20">
        <v>7</v>
      </c>
      <c r="F80" s="20">
        <v>7.4</v>
      </c>
      <c r="G80" s="21">
        <v>97</v>
      </c>
      <c r="H80" s="22" t="s">
        <v>80</v>
      </c>
    </row>
    <row r="81" spans="1:8" ht="21.75" customHeight="1">
      <c r="A81" s="54"/>
      <c r="B81" s="29" t="s">
        <v>130</v>
      </c>
      <c r="C81" s="19">
        <v>250</v>
      </c>
      <c r="D81" s="20">
        <v>7.1</v>
      </c>
      <c r="E81" s="20">
        <v>2.68</v>
      </c>
      <c r="F81" s="20">
        <v>19.52</v>
      </c>
      <c r="G81" s="21">
        <v>222.41</v>
      </c>
      <c r="H81" s="22" t="s">
        <v>98</v>
      </c>
    </row>
    <row r="82" spans="1:8">
      <c r="A82" s="54"/>
      <c r="B82" s="18" t="s">
        <v>97</v>
      </c>
      <c r="C82" s="19">
        <v>110</v>
      </c>
      <c r="D82" s="20">
        <v>12.1</v>
      </c>
      <c r="E82" s="20">
        <v>18.260000000000002</v>
      </c>
      <c r="F82" s="20">
        <v>19.98</v>
      </c>
      <c r="G82" s="21">
        <v>166.16</v>
      </c>
      <c r="H82" s="22">
        <v>261</v>
      </c>
    </row>
    <row r="83" spans="1:8">
      <c r="A83" s="54"/>
      <c r="B83" s="18" t="s">
        <v>22</v>
      </c>
      <c r="C83" s="19">
        <v>180</v>
      </c>
      <c r="D83" s="20">
        <v>6.91</v>
      </c>
      <c r="E83" s="20">
        <v>3.08</v>
      </c>
      <c r="F83" s="20">
        <v>42.59</v>
      </c>
      <c r="G83" s="21">
        <v>225.49</v>
      </c>
      <c r="H83" s="22">
        <v>334</v>
      </c>
    </row>
    <row r="84" spans="1:8">
      <c r="A84" s="54"/>
      <c r="B84" s="18" t="s">
        <v>45</v>
      </c>
      <c r="C84" s="19">
        <v>200</v>
      </c>
      <c r="D84" s="20">
        <v>0.1</v>
      </c>
      <c r="E84" s="20">
        <v>0.06</v>
      </c>
      <c r="F84" s="20">
        <v>8.84</v>
      </c>
      <c r="G84" s="21">
        <v>36.18</v>
      </c>
      <c r="H84" s="22" t="s">
        <v>99</v>
      </c>
    </row>
    <row r="85" spans="1:8">
      <c r="A85" s="54"/>
      <c r="B85" s="18" t="s">
        <v>24</v>
      </c>
      <c r="C85" s="19">
        <v>30</v>
      </c>
      <c r="D85" s="20">
        <v>1.98</v>
      </c>
      <c r="E85" s="20">
        <v>0.27</v>
      </c>
      <c r="F85" s="20">
        <v>11.4</v>
      </c>
      <c r="G85" s="21">
        <v>59.7</v>
      </c>
      <c r="H85" s="22" t="s">
        <v>80</v>
      </c>
    </row>
    <row r="86" spans="1:8">
      <c r="A86" s="54"/>
      <c r="B86" s="18" t="s">
        <v>25</v>
      </c>
      <c r="C86" s="19">
        <v>30</v>
      </c>
      <c r="D86" s="20">
        <v>1.98</v>
      </c>
      <c r="E86" s="20">
        <v>0.36</v>
      </c>
      <c r="F86" s="20">
        <v>10.02</v>
      </c>
      <c r="G86" s="21">
        <v>52.2</v>
      </c>
      <c r="H86" s="22" t="s">
        <v>80</v>
      </c>
    </row>
    <row r="87" spans="1:8" s="1" customFormat="1">
      <c r="A87" s="54" t="s">
        <v>26</v>
      </c>
      <c r="B87" s="55"/>
      <c r="C87" s="23">
        <f>SUM(C80:C86)</f>
        <v>900</v>
      </c>
      <c r="D87" s="24">
        <f>SUM(D80:D86)</f>
        <v>31.37</v>
      </c>
      <c r="E87" s="23">
        <f t="shared" ref="E87:G87" si="13">SUM(E80:E86)</f>
        <v>31.71</v>
      </c>
      <c r="F87" s="23">
        <f t="shared" si="13"/>
        <v>119.75000000000001</v>
      </c>
      <c r="G87" s="23">
        <f t="shared" si="13"/>
        <v>859.14</v>
      </c>
      <c r="H87" s="25"/>
    </row>
    <row r="88" spans="1:8">
      <c r="A88" s="54" t="s">
        <v>27</v>
      </c>
      <c r="B88" s="18" t="s">
        <v>46</v>
      </c>
      <c r="C88" s="19">
        <v>250</v>
      </c>
      <c r="D88" s="20">
        <v>0</v>
      </c>
      <c r="E88" s="20">
        <v>0</v>
      </c>
      <c r="F88" s="20">
        <v>33.75</v>
      </c>
      <c r="G88" s="21">
        <v>100</v>
      </c>
      <c r="H88" s="22" t="s">
        <v>89</v>
      </c>
    </row>
    <row r="89" spans="1:8">
      <c r="A89" s="54"/>
      <c r="B89" s="18" t="s">
        <v>47</v>
      </c>
      <c r="C89" s="19">
        <v>100</v>
      </c>
      <c r="D89" s="20">
        <v>9.7799999999999994</v>
      </c>
      <c r="E89" s="20">
        <v>9.57</v>
      </c>
      <c r="F89" s="20">
        <v>11.61</v>
      </c>
      <c r="G89" s="21">
        <v>264.16000000000003</v>
      </c>
      <c r="H89" s="22">
        <v>622</v>
      </c>
    </row>
    <row r="90" spans="1:8" s="1" customFormat="1">
      <c r="A90" s="54" t="s">
        <v>29</v>
      </c>
      <c r="B90" s="55"/>
      <c r="C90" s="23">
        <f>SUM(C88:C89)</f>
        <v>350</v>
      </c>
      <c r="D90" s="23">
        <f t="shared" ref="D90:G90" si="14">SUM(D88:D89)</f>
        <v>9.7799999999999994</v>
      </c>
      <c r="E90" s="23">
        <f t="shared" si="14"/>
        <v>9.57</v>
      </c>
      <c r="F90" s="23">
        <f t="shared" si="14"/>
        <v>45.36</v>
      </c>
      <c r="G90" s="23">
        <f t="shared" si="14"/>
        <v>364.16</v>
      </c>
      <c r="H90" s="25"/>
    </row>
    <row r="91" spans="1:8" s="1" customFormat="1" ht="13.5" thickBot="1">
      <c r="A91" s="49" t="s">
        <v>30</v>
      </c>
      <c r="B91" s="50"/>
      <c r="C91" s="26">
        <v>1810</v>
      </c>
      <c r="D91" s="27">
        <v>52.579999999999991</v>
      </c>
      <c r="E91" s="27">
        <v>35.159999999999997</v>
      </c>
      <c r="F91" s="27">
        <v>298.76000000000005</v>
      </c>
      <c r="G91" s="26">
        <v>1528.9800000000005</v>
      </c>
      <c r="H91" s="28"/>
    </row>
    <row r="92" spans="1:8" s="1" customFormat="1">
      <c r="A92" s="51" t="s">
        <v>48</v>
      </c>
      <c r="B92" s="52"/>
      <c r="C92" s="52"/>
      <c r="D92" s="52"/>
      <c r="E92" s="52"/>
      <c r="F92" s="52"/>
      <c r="G92" s="52"/>
      <c r="H92" s="53"/>
    </row>
    <row r="93" spans="1:8">
      <c r="A93" s="54" t="s">
        <v>12</v>
      </c>
      <c r="B93" s="18" t="s">
        <v>100</v>
      </c>
      <c r="C93" s="19">
        <v>60</v>
      </c>
      <c r="D93" s="20">
        <v>6.8</v>
      </c>
      <c r="E93" s="20">
        <v>0.72</v>
      </c>
      <c r="F93" s="20">
        <v>18.98</v>
      </c>
      <c r="G93" s="21">
        <v>98.65</v>
      </c>
      <c r="H93" s="22">
        <v>75</v>
      </c>
    </row>
    <row r="94" spans="1:8">
      <c r="A94" s="54"/>
      <c r="B94" s="18" t="s">
        <v>101</v>
      </c>
      <c r="C94" s="19">
        <v>110</v>
      </c>
      <c r="D94" s="20">
        <v>6.33</v>
      </c>
      <c r="E94" s="20">
        <v>19.2</v>
      </c>
      <c r="F94" s="20">
        <v>7.41</v>
      </c>
      <c r="G94" s="21">
        <v>267.72000000000003</v>
      </c>
      <c r="H94" s="22" t="s">
        <v>103</v>
      </c>
    </row>
    <row r="95" spans="1:8">
      <c r="A95" s="54"/>
      <c r="B95" s="18" t="s">
        <v>49</v>
      </c>
      <c r="C95" s="19">
        <v>180</v>
      </c>
      <c r="D95" s="20">
        <v>5.0199999999999996</v>
      </c>
      <c r="E95" s="20">
        <v>1.89</v>
      </c>
      <c r="F95" s="20">
        <v>50.35</v>
      </c>
      <c r="G95" s="21">
        <v>221.6</v>
      </c>
      <c r="H95" s="22">
        <v>302</v>
      </c>
    </row>
    <row r="96" spans="1:8">
      <c r="A96" s="54"/>
      <c r="B96" s="18" t="s">
        <v>24</v>
      </c>
      <c r="C96" s="19">
        <v>30</v>
      </c>
      <c r="D96" s="20">
        <v>1.98</v>
      </c>
      <c r="E96" s="20">
        <v>0.27</v>
      </c>
      <c r="F96" s="20">
        <v>11.4</v>
      </c>
      <c r="G96" s="21">
        <v>59.7</v>
      </c>
      <c r="H96" s="22" t="s">
        <v>80</v>
      </c>
    </row>
    <row r="97" spans="1:8">
      <c r="A97" s="54"/>
      <c r="B97" s="18" t="s">
        <v>102</v>
      </c>
      <c r="C97" s="19">
        <v>200</v>
      </c>
      <c r="D97" s="20">
        <v>0.22</v>
      </c>
      <c r="E97" s="20">
        <v>0</v>
      </c>
      <c r="F97" s="20">
        <v>7.08</v>
      </c>
      <c r="G97" s="21">
        <v>29.12</v>
      </c>
      <c r="H97" s="22">
        <v>377</v>
      </c>
    </row>
    <row r="98" spans="1:8" s="1" customFormat="1">
      <c r="A98" s="54" t="s">
        <v>19</v>
      </c>
      <c r="B98" s="55"/>
      <c r="C98" s="23">
        <f>SUM(C93:C97)</f>
        <v>580</v>
      </c>
      <c r="D98" s="24">
        <f>SUM(D93:D97)</f>
        <v>20.349999999999998</v>
      </c>
      <c r="E98" s="23">
        <f t="shared" ref="E98:F98" si="15">SUM(E93:E97)</f>
        <v>22.08</v>
      </c>
      <c r="F98" s="23">
        <f t="shared" si="15"/>
        <v>95.220000000000013</v>
      </c>
      <c r="G98" s="23">
        <f>SUM(G93:G97)</f>
        <v>676.79000000000008</v>
      </c>
      <c r="H98" s="25"/>
    </row>
    <row r="99" spans="1:8" ht="25.5">
      <c r="A99" s="54" t="s">
        <v>20</v>
      </c>
      <c r="B99" s="18" t="s">
        <v>50</v>
      </c>
      <c r="C99" s="19">
        <v>100</v>
      </c>
      <c r="D99" s="20">
        <v>1.58</v>
      </c>
      <c r="E99" s="20">
        <v>1.0900000000000001</v>
      </c>
      <c r="F99" s="20">
        <v>5.97</v>
      </c>
      <c r="G99" s="21">
        <v>40.75</v>
      </c>
      <c r="H99" s="22">
        <v>39</v>
      </c>
    </row>
    <row r="100" spans="1:8">
      <c r="A100" s="54"/>
      <c r="B100" s="18" t="s">
        <v>51</v>
      </c>
      <c r="C100" s="19">
        <v>250</v>
      </c>
      <c r="D100" s="20">
        <v>2.52</v>
      </c>
      <c r="E100" s="20">
        <v>5.28</v>
      </c>
      <c r="F100" s="20">
        <v>37.6</v>
      </c>
      <c r="G100" s="21">
        <v>248.63</v>
      </c>
      <c r="H100" s="22">
        <v>101</v>
      </c>
    </row>
    <row r="101" spans="1:8">
      <c r="A101" s="54"/>
      <c r="B101" s="18" t="s">
        <v>104</v>
      </c>
      <c r="C101" s="19">
        <v>280</v>
      </c>
      <c r="D101" s="20">
        <v>20.89</v>
      </c>
      <c r="E101" s="20">
        <v>23.68</v>
      </c>
      <c r="F101" s="20">
        <v>52.48</v>
      </c>
      <c r="G101" s="21">
        <v>392.58</v>
      </c>
      <c r="H101" s="22" t="s">
        <v>105</v>
      </c>
    </row>
    <row r="102" spans="1:8">
      <c r="A102" s="54"/>
      <c r="B102" s="18" t="s">
        <v>52</v>
      </c>
      <c r="C102" s="19">
        <v>200</v>
      </c>
      <c r="D102" s="20">
        <v>0.04</v>
      </c>
      <c r="E102" s="20">
        <v>0</v>
      </c>
      <c r="F102" s="20">
        <v>9.3000000000000007</v>
      </c>
      <c r="G102" s="21">
        <v>35.42</v>
      </c>
      <c r="H102" s="22">
        <v>349</v>
      </c>
    </row>
    <row r="103" spans="1:8">
      <c r="A103" s="54"/>
      <c r="B103" s="18" t="s">
        <v>24</v>
      </c>
      <c r="C103" s="19">
        <v>40</v>
      </c>
      <c r="D103" s="20">
        <v>2.64</v>
      </c>
      <c r="E103" s="20">
        <v>0.36</v>
      </c>
      <c r="F103" s="20">
        <v>15.2</v>
      </c>
      <c r="G103" s="21">
        <v>79.599999999999994</v>
      </c>
      <c r="H103" s="22" t="s">
        <v>80</v>
      </c>
    </row>
    <row r="104" spans="1:8">
      <c r="A104" s="54"/>
      <c r="B104" s="18" t="s">
        <v>25</v>
      </c>
      <c r="C104" s="19">
        <v>30</v>
      </c>
      <c r="D104" s="20">
        <v>1.98</v>
      </c>
      <c r="E104" s="20">
        <v>0.36</v>
      </c>
      <c r="F104" s="20">
        <v>10.02</v>
      </c>
      <c r="G104" s="21">
        <v>52.2</v>
      </c>
      <c r="H104" s="22" t="s">
        <v>80</v>
      </c>
    </row>
    <row r="105" spans="1:8" s="1" customFormat="1">
      <c r="A105" s="54" t="s">
        <v>26</v>
      </c>
      <c r="B105" s="55"/>
      <c r="C105" s="23">
        <f>SUM(C99:C104)</f>
        <v>900</v>
      </c>
      <c r="D105" s="24">
        <f>SUM(D99:D104)</f>
        <v>29.650000000000002</v>
      </c>
      <c r="E105" s="23">
        <f t="shared" ref="E105:G105" si="16">SUM(E99:E104)</f>
        <v>30.77</v>
      </c>
      <c r="F105" s="23">
        <f t="shared" si="16"/>
        <v>130.57</v>
      </c>
      <c r="G105" s="23">
        <f t="shared" si="16"/>
        <v>849.18000000000006</v>
      </c>
      <c r="H105" s="25"/>
    </row>
    <row r="106" spans="1:8">
      <c r="A106" s="54" t="s">
        <v>27</v>
      </c>
      <c r="B106" s="18" t="s">
        <v>28</v>
      </c>
      <c r="C106" s="19">
        <v>250</v>
      </c>
      <c r="D106" s="20">
        <v>2.5</v>
      </c>
      <c r="E106" s="20">
        <v>1.88</v>
      </c>
      <c r="F106" s="20">
        <v>12.5</v>
      </c>
      <c r="G106" s="21">
        <v>132.5</v>
      </c>
      <c r="H106" s="22" t="s">
        <v>89</v>
      </c>
    </row>
    <row r="107" spans="1:8" ht="25.5">
      <c r="A107" s="54"/>
      <c r="B107" s="18" t="s">
        <v>53</v>
      </c>
      <c r="C107" s="19">
        <v>100</v>
      </c>
      <c r="D107" s="20">
        <v>9.3000000000000007</v>
      </c>
      <c r="E107" s="20">
        <v>9.6</v>
      </c>
      <c r="F107" s="20">
        <v>28</v>
      </c>
      <c r="G107" s="21">
        <v>220.21</v>
      </c>
      <c r="H107" s="22">
        <v>738</v>
      </c>
    </row>
    <row r="108" spans="1:8" s="1" customFormat="1">
      <c r="A108" s="54" t="s">
        <v>29</v>
      </c>
      <c r="B108" s="55"/>
      <c r="C108" s="23">
        <f>SUM(C106:C107)</f>
        <v>350</v>
      </c>
      <c r="D108" s="23">
        <f t="shared" ref="D108:G108" si="17">SUM(D106:D107)</f>
        <v>11.8</v>
      </c>
      <c r="E108" s="23">
        <f t="shared" si="17"/>
        <v>11.48</v>
      </c>
      <c r="F108" s="23">
        <f t="shared" si="17"/>
        <v>40.5</v>
      </c>
      <c r="G108" s="23">
        <f t="shared" si="17"/>
        <v>352.71000000000004</v>
      </c>
      <c r="H108" s="25"/>
    </row>
    <row r="109" spans="1:8" s="1" customFormat="1" ht="13.5" thickBot="1">
      <c r="A109" s="49" t="s">
        <v>30</v>
      </c>
      <c r="B109" s="50"/>
      <c r="C109" s="26">
        <f>C108+C105+C98</f>
        <v>1830</v>
      </c>
      <c r="D109" s="26">
        <f t="shared" ref="D109:G109" si="18">D108+D105+D98</f>
        <v>61.8</v>
      </c>
      <c r="E109" s="26">
        <f t="shared" si="18"/>
        <v>64.33</v>
      </c>
      <c r="F109" s="26">
        <f t="shared" si="18"/>
        <v>266.29000000000002</v>
      </c>
      <c r="G109" s="26">
        <f t="shared" si="18"/>
        <v>1878.6800000000003</v>
      </c>
      <c r="H109" s="28"/>
    </row>
    <row r="110" spans="1:8" s="1" customFormat="1">
      <c r="A110" s="51" t="s">
        <v>54</v>
      </c>
      <c r="B110" s="52"/>
      <c r="C110" s="52"/>
      <c r="D110" s="52"/>
      <c r="E110" s="52"/>
      <c r="F110" s="52"/>
      <c r="G110" s="52"/>
      <c r="H110" s="53"/>
    </row>
    <row r="111" spans="1:8">
      <c r="A111" s="54" t="s">
        <v>12</v>
      </c>
      <c r="B111" s="18" t="s">
        <v>106</v>
      </c>
      <c r="C111" s="19">
        <v>250</v>
      </c>
      <c r="D111" s="20">
        <v>12.3</v>
      </c>
      <c r="E111" s="20">
        <v>8.73</v>
      </c>
      <c r="F111" s="20">
        <v>47.93</v>
      </c>
      <c r="G111" s="21">
        <v>283.25</v>
      </c>
      <c r="H111" s="22">
        <v>181</v>
      </c>
    </row>
    <row r="112" spans="1:8">
      <c r="A112" s="54"/>
      <c r="B112" s="18" t="s">
        <v>16</v>
      </c>
      <c r="C112" s="19">
        <v>40</v>
      </c>
      <c r="D112" s="20">
        <v>3</v>
      </c>
      <c r="E112" s="20">
        <v>1</v>
      </c>
      <c r="F112" s="20">
        <v>20.8</v>
      </c>
      <c r="G112" s="21">
        <v>108</v>
      </c>
      <c r="H112" s="22" t="s">
        <v>80</v>
      </c>
    </row>
    <row r="113" spans="1:8">
      <c r="A113" s="54"/>
      <c r="B113" s="18" t="s">
        <v>14</v>
      </c>
      <c r="C113" s="19">
        <v>10</v>
      </c>
      <c r="D113" s="20">
        <v>2.6</v>
      </c>
      <c r="E113" s="20">
        <v>2.65</v>
      </c>
      <c r="F113" s="20">
        <v>0.35</v>
      </c>
      <c r="G113" s="21">
        <v>35.56</v>
      </c>
      <c r="H113" s="22">
        <v>15</v>
      </c>
    </row>
    <row r="114" spans="1:8">
      <c r="A114" s="54"/>
      <c r="B114" s="18" t="s">
        <v>13</v>
      </c>
      <c r="C114" s="19">
        <v>10</v>
      </c>
      <c r="D114" s="20">
        <v>0.13</v>
      </c>
      <c r="E114" s="20">
        <v>6.15</v>
      </c>
      <c r="F114" s="20">
        <v>0.17</v>
      </c>
      <c r="G114" s="21">
        <v>56.6</v>
      </c>
      <c r="H114" s="22">
        <v>14</v>
      </c>
    </row>
    <row r="115" spans="1:8">
      <c r="A115" s="54"/>
      <c r="B115" s="18" t="s">
        <v>102</v>
      </c>
      <c r="C115" s="19">
        <v>200</v>
      </c>
      <c r="D115" s="20">
        <v>0.22</v>
      </c>
      <c r="E115" s="20">
        <v>0</v>
      </c>
      <c r="F115" s="20">
        <v>7.08</v>
      </c>
      <c r="G115" s="21">
        <v>29.12</v>
      </c>
      <c r="H115" s="22">
        <v>377</v>
      </c>
    </row>
    <row r="116" spans="1:8">
      <c r="A116" s="54"/>
      <c r="B116" s="18" t="s">
        <v>18</v>
      </c>
      <c r="C116" s="19">
        <v>1</v>
      </c>
      <c r="D116" s="20">
        <v>0.6</v>
      </c>
      <c r="E116" s="20">
        <v>0.6</v>
      </c>
      <c r="F116" s="20">
        <v>14.7</v>
      </c>
      <c r="G116" s="21">
        <v>70.5</v>
      </c>
      <c r="H116" s="22" t="s">
        <v>80</v>
      </c>
    </row>
    <row r="117" spans="1:8" s="1" customFormat="1">
      <c r="A117" s="54" t="s">
        <v>19</v>
      </c>
      <c r="B117" s="55"/>
      <c r="C117" s="23">
        <v>610</v>
      </c>
      <c r="D117" s="24">
        <f>SUM(D111:D116)</f>
        <v>18.850000000000001</v>
      </c>
      <c r="E117" s="23">
        <f t="shared" ref="E117:G117" si="19">SUM(E111:E116)</f>
        <v>19.130000000000003</v>
      </c>
      <c r="F117" s="23">
        <f t="shared" si="19"/>
        <v>91.03</v>
      </c>
      <c r="G117" s="23">
        <f t="shared" si="19"/>
        <v>583.03</v>
      </c>
      <c r="H117" s="25"/>
    </row>
    <row r="118" spans="1:8">
      <c r="A118" s="54" t="s">
        <v>20</v>
      </c>
      <c r="B118" s="18" t="s">
        <v>129</v>
      </c>
      <c r="C118" s="19">
        <v>100</v>
      </c>
      <c r="D118" s="20">
        <v>1.31</v>
      </c>
      <c r="E118" s="20">
        <v>0.1</v>
      </c>
      <c r="F118" s="20">
        <v>6.97</v>
      </c>
      <c r="G118" s="21">
        <v>35.35</v>
      </c>
      <c r="H118" s="22" t="s">
        <v>55</v>
      </c>
    </row>
    <row r="119" spans="1:8" ht="25.5">
      <c r="A119" s="54"/>
      <c r="B119" s="18" t="s">
        <v>107</v>
      </c>
      <c r="C119" s="19">
        <v>250</v>
      </c>
      <c r="D119" s="20">
        <v>5.5</v>
      </c>
      <c r="E119" s="20">
        <v>7.38</v>
      </c>
      <c r="F119" s="20">
        <v>17.73</v>
      </c>
      <c r="G119" s="21">
        <v>160.38</v>
      </c>
      <c r="H119" s="22" t="s">
        <v>110</v>
      </c>
    </row>
    <row r="120" spans="1:8" ht="25.5">
      <c r="A120" s="54"/>
      <c r="B120" s="18" t="s">
        <v>108</v>
      </c>
      <c r="C120" s="19">
        <v>110</v>
      </c>
      <c r="D120" s="20">
        <v>8.92</v>
      </c>
      <c r="E120" s="20">
        <v>10.51</v>
      </c>
      <c r="F120" s="20">
        <v>12.71</v>
      </c>
      <c r="G120" s="21">
        <v>192.21</v>
      </c>
      <c r="H120" s="22" t="s">
        <v>111</v>
      </c>
    </row>
    <row r="121" spans="1:8">
      <c r="A121" s="54"/>
      <c r="B121" s="18" t="s">
        <v>109</v>
      </c>
      <c r="C121" s="19">
        <v>180</v>
      </c>
      <c r="D121" s="20">
        <v>10.63</v>
      </c>
      <c r="E121" s="20">
        <v>11.24</v>
      </c>
      <c r="F121" s="20">
        <v>43.04</v>
      </c>
      <c r="G121" s="21">
        <v>269.10000000000002</v>
      </c>
      <c r="H121" s="22">
        <v>198</v>
      </c>
    </row>
    <row r="122" spans="1:8">
      <c r="A122" s="54"/>
      <c r="B122" s="18" t="s">
        <v>23</v>
      </c>
      <c r="C122" s="19">
        <v>200</v>
      </c>
      <c r="D122" s="20">
        <v>0.84</v>
      </c>
      <c r="E122" s="20">
        <v>0.04</v>
      </c>
      <c r="F122" s="20">
        <v>15.14</v>
      </c>
      <c r="G122" s="21">
        <v>63.64</v>
      </c>
      <c r="H122" s="22">
        <v>551</v>
      </c>
    </row>
    <row r="123" spans="1:8">
      <c r="A123" s="54"/>
      <c r="B123" s="18" t="s">
        <v>24</v>
      </c>
      <c r="C123" s="19">
        <v>30</v>
      </c>
      <c r="D123" s="20">
        <v>1.98</v>
      </c>
      <c r="E123" s="20">
        <v>0.27</v>
      </c>
      <c r="F123" s="20">
        <v>11.4</v>
      </c>
      <c r="G123" s="21">
        <v>59.7</v>
      </c>
      <c r="H123" s="22" t="s">
        <v>80</v>
      </c>
    </row>
    <row r="124" spans="1:8">
      <c r="A124" s="54"/>
      <c r="B124" s="18" t="s">
        <v>25</v>
      </c>
      <c r="C124" s="19">
        <v>30</v>
      </c>
      <c r="D124" s="20">
        <v>1.98</v>
      </c>
      <c r="E124" s="20">
        <v>0.36</v>
      </c>
      <c r="F124" s="20">
        <v>10.02</v>
      </c>
      <c r="G124" s="21">
        <v>52.2</v>
      </c>
      <c r="H124" s="22" t="s">
        <v>80</v>
      </c>
    </row>
    <row r="125" spans="1:8" s="1" customFormat="1">
      <c r="A125" s="54" t="s">
        <v>26</v>
      </c>
      <c r="B125" s="55"/>
      <c r="C125" s="23">
        <f>SUM(C118:C124)</f>
        <v>900</v>
      </c>
      <c r="D125" s="23">
        <f t="shared" ref="D125:G125" si="20">SUM(D118:D124)</f>
        <v>31.16</v>
      </c>
      <c r="E125" s="23">
        <f t="shared" si="20"/>
        <v>29.899999999999995</v>
      </c>
      <c r="F125" s="23">
        <f t="shared" si="20"/>
        <v>117.00999999999999</v>
      </c>
      <c r="G125" s="23">
        <f t="shared" si="20"/>
        <v>832.58</v>
      </c>
      <c r="H125" s="25"/>
    </row>
    <row r="126" spans="1:8">
      <c r="A126" s="54" t="s">
        <v>27</v>
      </c>
      <c r="B126" s="18" t="s">
        <v>28</v>
      </c>
      <c r="C126" s="19">
        <v>250</v>
      </c>
      <c r="D126" s="20">
        <v>7.25</v>
      </c>
      <c r="E126" s="20">
        <v>6.25</v>
      </c>
      <c r="F126" s="20">
        <v>10</v>
      </c>
      <c r="G126" s="21">
        <v>132.5</v>
      </c>
      <c r="H126" s="22" t="s">
        <v>89</v>
      </c>
    </row>
    <row r="127" spans="1:8">
      <c r="A127" s="54"/>
      <c r="B127" s="18" t="s">
        <v>112</v>
      </c>
      <c r="C127" s="19">
        <v>100</v>
      </c>
      <c r="D127" s="20">
        <v>5.45</v>
      </c>
      <c r="E127" s="20">
        <v>4.8899999999999997</v>
      </c>
      <c r="F127" s="20">
        <v>40.81</v>
      </c>
      <c r="G127" s="21">
        <v>236.3</v>
      </c>
      <c r="H127" s="22">
        <v>535</v>
      </c>
    </row>
    <row r="128" spans="1:8" s="1" customFormat="1">
      <c r="A128" s="54" t="s">
        <v>29</v>
      </c>
      <c r="B128" s="55"/>
      <c r="C128" s="23">
        <f>SUM(C126:C127)</f>
        <v>350</v>
      </c>
      <c r="D128" s="23">
        <f t="shared" ref="D128:G128" si="21">SUM(D126:D127)</f>
        <v>12.7</v>
      </c>
      <c r="E128" s="23">
        <f t="shared" si="21"/>
        <v>11.14</v>
      </c>
      <c r="F128" s="23">
        <f t="shared" si="21"/>
        <v>50.81</v>
      </c>
      <c r="G128" s="23">
        <f t="shared" si="21"/>
        <v>368.8</v>
      </c>
      <c r="H128" s="25"/>
    </row>
    <row r="129" spans="1:8" s="1" customFormat="1" ht="13.5" thickBot="1">
      <c r="A129" s="49" t="s">
        <v>30</v>
      </c>
      <c r="B129" s="50"/>
      <c r="C129" s="26">
        <f>C128+C125+C117</f>
        <v>1860</v>
      </c>
      <c r="D129" s="26">
        <f t="shared" ref="D129:G129" si="22">D128+D125+D117</f>
        <v>62.71</v>
      </c>
      <c r="E129" s="26">
        <f t="shared" si="22"/>
        <v>60.169999999999995</v>
      </c>
      <c r="F129" s="26">
        <f t="shared" si="22"/>
        <v>258.85000000000002</v>
      </c>
      <c r="G129" s="26">
        <f t="shared" si="22"/>
        <v>1784.41</v>
      </c>
      <c r="H129" s="28"/>
    </row>
    <row r="130" spans="1:8" s="1" customFormat="1">
      <c r="A130" s="51" t="s">
        <v>56</v>
      </c>
      <c r="B130" s="52"/>
      <c r="C130" s="52"/>
      <c r="D130" s="52"/>
      <c r="E130" s="52"/>
      <c r="F130" s="52"/>
      <c r="G130" s="52"/>
      <c r="H130" s="53"/>
    </row>
    <row r="131" spans="1:8">
      <c r="A131" s="54" t="s">
        <v>12</v>
      </c>
      <c r="B131" s="18" t="s">
        <v>57</v>
      </c>
      <c r="C131" s="19">
        <v>200</v>
      </c>
      <c r="D131" s="20">
        <v>13.87</v>
      </c>
      <c r="E131" s="20">
        <v>18.62</v>
      </c>
      <c r="F131" s="20">
        <v>31.01</v>
      </c>
      <c r="G131" s="21">
        <v>288.39999999999998</v>
      </c>
      <c r="H131" s="22">
        <v>210</v>
      </c>
    </row>
    <row r="132" spans="1:8">
      <c r="A132" s="54"/>
      <c r="B132" s="18" t="s">
        <v>16</v>
      </c>
      <c r="C132" s="19">
        <v>50</v>
      </c>
      <c r="D132" s="20">
        <v>3.75</v>
      </c>
      <c r="E132" s="20">
        <v>1.25</v>
      </c>
      <c r="F132" s="20">
        <v>26</v>
      </c>
      <c r="G132" s="21">
        <v>135</v>
      </c>
      <c r="H132" s="22" t="s">
        <v>80</v>
      </c>
    </row>
    <row r="133" spans="1:8">
      <c r="A133" s="54"/>
      <c r="B133" s="18" t="s">
        <v>18</v>
      </c>
      <c r="C133" s="19">
        <v>1</v>
      </c>
      <c r="D133" s="20">
        <v>0.6</v>
      </c>
      <c r="E133" s="20">
        <v>0.6</v>
      </c>
      <c r="F133" s="20">
        <v>14.7</v>
      </c>
      <c r="G133" s="21">
        <v>70.5</v>
      </c>
      <c r="H133" s="22" t="s">
        <v>80</v>
      </c>
    </row>
    <row r="134" spans="1:8">
      <c r="A134" s="54"/>
      <c r="B134" s="18" t="s">
        <v>32</v>
      </c>
      <c r="C134" s="19">
        <v>200</v>
      </c>
      <c r="D134" s="20">
        <v>2.76</v>
      </c>
      <c r="E134" s="20">
        <v>2.7</v>
      </c>
      <c r="F134" s="20">
        <v>10.58</v>
      </c>
      <c r="G134" s="21">
        <v>77.2</v>
      </c>
      <c r="H134" s="22" t="s">
        <v>84</v>
      </c>
    </row>
    <row r="135" spans="1:8" s="1" customFormat="1">
      <c r="A135" s="54" t="s">
        <v>19</v>
      </c>
      <c r="B135" s="55"/>
      <c r="C135" s="23">
        <v>550</v>
      </c>
      <c r="D135" s="24">
        <f>SUM(D131:D134)</f>
        <v>20.979999999999997</v>
      </c>
      <c r="E135" s="23">
        <f t="shared" ref="E135:G135" si="23">SUM(E131:E134)</f>
        <v>23.17</v>
      </c>
      <c r="F135" s="23">
        <f t="shared" si="23"/>
        <v>82.29</v>
      </c>
      <c r="G135" s="23">
        <f t="shared" si="23"/>
        <v>571.1</v>
      </c>
      <c r="H135" s="25"/>
    </row>
    <row r="136" spans="1:8">
      <c r="A136" s="54" t="s">
        <v>20</v>
      </c>
      <c r="B136" s="18" t="s">
        <v>96</v>
      </c>
      <c r="C136" s="19">
        <v>100</v>
      </c>
      <c r="D136" s="20">
        <v>1.2</v>
      </c>
      <c r="E136" s="20">
        <v>7</v>
      </c>
      <c r="F136" s="20">
        <v>7.4</v>
      </c>
      <c r="G136" s="21">
        <v>97</v>
      </c>
      <c r="H136" s="22" t="s">
        <v>80</v>
      </c>
    </row>
    <row r="137" spans="1:8" ht="25.5">
      <c r="A137" s="54"/>
      <c r="B137" s="18" t="s">
        <v>113</v>
      </c>
      <c r="C137" s="19">
        <v>250</v>
      </c>
      <c r="D137" s="20">
        <v>2.8</v>
      </c>
      <c r="E137" s="20">
        <v>2</v>
      </c>
      <c r="F137" s="20">
        <v>12.45</v>
      </c>
      <c r="G137" s="21">
        <v>142.88</v>
      </c>
      <c r="H137" s="22">
        <v>542</v>
      </c>
    </row>
    <row r="138" spans="1:8">
      <c r="A138" s="54"/>
      <c r="B138" s="18" t="s">
        <v>114</v>
      </c>
      <c r="C138" s="19">
        <v>100</v>
      </c>
      <c r="D138" s="20">
        <v>16.02</v>
      </c>
      <c r="E138" s="20">
        <v>17.670000000000002</v>
      </c>
      <c r="F138" s="20">
        <v>24.77</v>
      </c>
      <c r="G138" s="21">
        <v>222.56</v>
      </c>
      <c r="H138" s="22">
        <v>442</v>
      </c>
    </row>
    <row r="139" spans="1:8">
      <c r="A139" s="54"/>
      <c r="B139" s="18" t="s">
        <v>38</v>
      </c>
      <c r="C139" s="19">
        <v>180</v>
      </c>
      <c r="D139" s="20">
        <v>4.54</v>
      </c>
      <c r="E139" s="20">
        <v>2.4500000000000002</v>
      </c>
      <c r="F139" s="20">
        <v>47.95</v>
      </c>
      <c r="G139" s="21">
        <v>231.97</v>
      </c>
      <c r="H139" s="22">
        <v>546</v>
      </c>
    </row>
    <row r="140" spans="1:8">
      <c r="A140" s="54"/>
      <c r="B140" s="18" t="s">
        <v>33</v>
      </c>
      <c r="C140" s="19">
        <v>200</v>
      </c>
      <c r="D140" s="20">
        <v>0.08</v>
      </c>
      <c r="E140" s="20">
        <v>0</v>
      </c>
      <c r="F140" s="20">
        <v>7.56</v>
      </c>
      <c r="G140" s="21">
        <v>30.44</v>
      </c>
      <c r="H140" s="22">
        <v>639</v>
      </c>
    </row>
    <row r="141" spans="1:8">
      <c r="A141" s="54"/>
      <c r="B141" s="18" t="s">
        <v>24</v>
      </c>
      <c r="C141" s="19">
        <v>30</v>
      </c>
      <c r="D141" s="20">
        <v>1.98</v>
      </c>
      <c r="E141" s="20">
        <v>0.27</v>
      </c>
      <c r="F141" s="20">
        <v>11.4</v>
      </c>
      <c r="G141" s="21">
        <v>59.7</v>
      </c>
      <c r="H141" s="22" t="s">
        <v>80</v>
      </c>
    </row>
    <row r="142" spans="1:8">
      <c r="A142" s="54"/>
      <c r="B142" s="18" t="s">
        <v>25</v>
      </c>
      <c r="C142" s="19">
        <v>30</v>
      </c>
      <c r="D142" s="20">
        <v>1.98</v>
      </c>
      <c r="E142" s="20">
        <v>0.36</v>
      </c>
      <c r="F142" s="20">
        <v>10.02</v>
      </c>
      <c r="G142" s="21">
        <v>52.2</v>
      </c>
      <c r="H142" s="22" t="s">
        <v>80</v>
      </c>
    </row>
    <row r="143" spans="1:8" s="1" customFormat="1">
      <c r="A143" s="54" t="s">
        <v>26</v>
      </c>
      <c r="B143" s="55"/>
      <c r="C143" s="23">
        <f>SUM(C136:C142)</f>
        <v>890</v>
      </c>
      <c r="D143" s="24">
        <f>SUM(D136:D142)</f>
        <v>28.599999999999998</v>
      </c>
      <c r="E143" s="23">
        <f t="shared" ref="E143:G143" si="24">SUM(E136:E142)</f>
        <v>29.75</v>
      </c>
      <c r="F143" s="23">
        <f t="shared" si="24"/>
        <v>121.55000000000001</v>
      </c>
      <c r="G143" s="23">
        <f t="shared" si="24"/>
        <v>836.75000000000011</v>
      </c>
      <c r="H143" s="25"/>
    </row>
    <row r="144" spans="1:8">
      <c r="A144" s="54" t="s">
        <v>27</v>
      </c>
      <c r="B144" s="18" t="s">
        <v>46</v>
      </c>
      <c r="C144" s="19">
        <v>250</v>
      </c>
      <c r="D144" s="20">
        <v>0</v>
      </c>
      <c r="E144" s="20">
        <v>0</v>
      </c>
      <c r="F144" s="20">
        <v>29.75</v>
      </c>
      <c r="G144" s="21">
        <v>100</v>
      </c>
      <c r="H144" s="22" t="s">
        <v>89</v>
      </c>
    </row>
    <row r="145" spans="1:8" ht="25.5">
      <c r="A145" s="54"/>
      <c r="B145" s="18" t="s">
        <v>53</v>
      </c>
      <c r="C145" s="19">
        <v>100</v>
      </c>
      <c r="D145" s="20">
        <v>9.3000000000000007</v>
      </c>
      <c r="E145" s="20">
        <v>9.6</v>
      </c>
      <c r="F145" s="20">
        <v>28</v>
      </c>
      <c r="G145" s="21">
        <v>220.21</v>
      </c>
      <c r="H145" s="22">
        <v>738</v>
      </c>
    </row>
    <row r="146" spans="1:8" s="1" customFormat="1">
      <c r="A146" s="54" t="s">
        <v>29</v>
      </c>
      <c r="B146" s="55"/>
      <c r="C146" s="23">
        <f>SUM(C144:C145)</f>
        <v>350</v>
      </c>
      <c r="D146" s="23">
        <f t="shared" ref="D146:G146" si="25">SUM(D144:D145)</f>
        <v>9.3000000000000007</v>
      </c>
      <c r="E146" s="23">
        <f t="shared" si="25"/>
        <v>9.6</v>
      </c>
      <c r="F146" s="23">
        <f t="shared" si="25"/>
        <v>57.75</v>
      </c>
      <c r="G146" s="23">
        <f t="shared" si="25"/>
        <v>320.21000000000004</v>
      </c>
      <c r="H146" s="25"/>
    </row>
    <row r="147" spans="1:8" s="1" customFormat="1" ht="13.5" thickBot="1">
      <c r="A147" s="49" t="s">
        <v>30</v>
      </c>
      <c r="B147" s="50"/>
      <c r="C147" s="26">
        <f>C146+C143+C135</f>
        <v>1790</v>
      </c>
      <c r="D147" s="26">
        <f t="shared" ref="D147:G147" si="26">D146+D143+D135</f>
        <v>58.879999999999995</v>
      </c>
      <c r="E147" s="26">
        <f t="shared" si="26"/>
        <v>62.52</v>
      </c>
      <c r="F147" s="26">
        <f t="shared" si="26"/>
        <v>261.59000000000003</v>
      </c>
      <c r="G147" s="26">
        <f t="shared" si="26"/>
        <v>1728.06</v>
      </c>
      <c r="H147" s="28"/>
    </row>
    <row r="148" spans="1:8" s="1" customFormat="1">
      <c r="A148" s="51" t="s">
        <v>58</v>
      </c>
      <c r="B148" s="52"/>
      <c r="C148" s="52"/>
      <c r="D148" s="52"/>
      <c r="E148" s="52"/>
      <c r="F148" s="52"/>
      <c r="G148" s="52"/>
      <c r="H148" s="53"/>
    </row>
    <row r="149" spans="1:8">
      <c r="A149" s="54" t="s">
        <v>12</v>
      </c>
      <c r="B149" s="18" t="s">
        <v>59</v>
      </c>
      <c r="C149" s="19">
        <v>40</v>
      </c>
      <c r="D149" s="20">
        <v>0.6</v>
      </c>
      <c r="E149" s="20">
        <v>7.0000000000000007E-2</v>
      </c>
      <c r="F149" s="20">
        <v>7.9</v>
      </c>
      <c r="G149" s="21">
        <v>16.8</v>
      </c>
      <c r="H149" s="22">
        <v>54</v>
      </c>
    </row>
    <row r="150" spans="1:8">
      <c r="A150" s="54"/>
      <c r="B150" s="18" t="s">
        <v>128</v>
      </c>
      <c r="C150" s="19">
        <v>100</v>
      </c>
      <c r="D150" s="20">
        <v>9.1999999999999993</v>
      </c>
      <c r="E150" s="20">
        <v>13.63</v>
      </c>
      <c r="F150" s="20">
        <v>6.87</v>
      </c>
      <c r="G150" s="21">
        <v>199.03</v>
      </c>
      <c r="H150" s="22" t="s">
        <v>35</v>
      </c>
    </row>
    <row r="151" spans="1:8">
      <c r="A151" s="54"/>
      <c r="B151" s="18" t="s">
        <v>40</v>
      </c>
      <c r="C151" s="19">
        <v>180</v>
      </c>
      <c r="D151" s="20">
        <v>10.33</v>
      </c>
      <c r="E151" s="20">
        <v>4.5</v>
      </c>
      <c r="F151" s="20">
        <v>46.57</v>
      </c>
      <c r="G151" s="21">
        <v>268.64999999999998</v>
      </c>
      <c r="H151" s="22">
        <v>171</v>
      </c>
    </row>
    <row r="152" spans="1:8">
      <c r="A152" s="54"/>
      <c r="B152" s="18" t="s">
        <v>24</v>
      </c>
      <c r="C152" s="19">
        <v>40</v>
      </c>
      <c r="D152" s="20">
        <v>2.64</v>
      </c>
      <c r="E152" s="20">
        <v>0.36</v>
      </c>
      <c r="F152" s="20">
        <v>15.2</v>
      </c>
      <c r="G152" s="21">
        <v>79.599999999999994</v>
      </c>
      <c r="H152" s="22" t="s">
        <v>80</v>
      </c>
    </row>
    <row r="153" spans="1:8">
      <c r="A153" s="54"/>
      <c r="B153" s="18" t="s">
        <v>102</v>
      </c>
      <c r="C153" s="19">
        <v>200</v>
      </c>
      <c r="D153" s="20">
        <v>0.22</v>
      </c>
      <c r="E153" s="20">
        <v>0</v>
      </c>
      <c r="F153" s="20">
        <v>7.08</v>
      </c>
      <c r="G153" s="21">
        <v>29.12</v>
      </c>
      <c r="H153" s="22">
        <v>377</v>
      </c>
    </row>
    <row r="154" spans="1:8" s="1" customFormat="1">
      <c r="A154" s="54" t="s">
        <v>19</v>
      </c>
      <c r="B154" s="55"/>
      <c r="C154" s="23">
        <f>SUM(C149:C153)</f>
        <v>560</v>
      </c>
      <c r="D154" s="23">
        <f t="shared" ref="D154:G154" si="27">SUM(D149:D153)</f>
        <v>22.99</v>
      </c>
      <c r="E154" s="23">
        <f t="shared" si="27"/>
        <v>18.560000000000002</v>
      </c>
      <c r="F154" s="23">
        <f t="shared" si="27"/>
        <v>83.62</v>
      </c>
      <c r="G154" s="23">
        <f t="shared" si="27"/>
        <v>593.20000000000005</v>
      </c>
      <c r="H154" s="25"/>
    </row>
    <row r="155" spans="1:8">
      <c r="A155" s="54" t="s">
        <v>20</v>
      </c>
      <c r="B155" s="18" t="s">
        <v>61</v>
      </c>
      <c r="C155" s="19">
        <v>100</v>
      </c>
      <c r="D155" s="20">
        <v>2.02</v>
      </c>
      <c r="E155" s="20">
        <v>0.62</v>
      </c>
      <c r="F155" s="20">
        <v>6.91</v>
      </c>
      <c r="G155" s="21">
        <v>42.36</v>
      </c>
      <c r="H155" s="22" t="s">
        <v>60</v>
      </c>
    </row>
    <row r="156" spans="1:8">
      <c r="A156" s="54"/>
      <c r="B156" s="18" t="s">
        <v>115</v>
      </c>
      <c r="C156" s="19">
        <v>250</v>
      </c>
      <c r="D156" s="20">
        <v>2.35</v>
      </c>
      <c r="E156" s="20">
        <v>2.35</v>
      </c>
      <c r="F156" s="20">
        <v>20.25</v>
      </c>
      <c r="G156" s="21">
        <v>155.38</v>
      </c>
      <c r="H156" s="22" t="s">
        <v>62</v>
      </c>
    </row>
    <row r="157" spans="1:8" ht="25.5">
      <c r="A157" s="54"/>
      <c r="B157" s="18" t="s">
        <v>127</v>
      </c>
      <c r="C157" s="19">
        <v>100</v>
      </c>
      <c r="D157" s="20">
        <v>15.64</v>
      </c>
      <c r="E157" s="20">
        <v>20.9</v>
      </c>
      <c r="F157" s="20">
        <v>31.67</v>
      </c>
      <c r="G157" s="21">
        <v>192.78</v>
      </c>
      <c r="H157" s="22" t="s">
        <v>116</v>
      </c>
    </row>
    <row r="158" spans="1:8">
      <c r="A158" s="54"/>
      <c r="B158" s="18" t="s">
        <v>86</v>
      </c>
      <c r="C158" s="19">
        <v>180</v>
      </c>
      <c r="D158" s="20">
        <v>3.62</v>
      </c>
      <c r="E158" s="20">
        <v>3.13</v>
      </c>
      <c r="F158" s="20">
        <v>25.83</v>
      </c>
      <c r="G158" s="21">
        <v>276.60000000000002</v>
      </c>
      <c r="H158" s="22">
        <v>128</v>
      </c>
    </row>
    <row r="159" spans="1:8">
      <c r="A159" s="54"/>
      <c r="B159" s="18" t="s">
        <v>93</v>
      </c>
      <c r="C159" s="19">
        <v>200</v>
      </c>
      <c r="D159" s="20">
        <v>0.22</v>
      </c>
      <c r="E159" s="20">
        <v>0.1</v>
      </c>
      <c r="F159" s="20">
        <v>10.119999999999999</v>
      </c>
      <c r="G159" s="21">
        <v>41.8</v>
      </c>
      <c r="H159" s="22">
        <v>388</v>
      </c>
    </row>
    <row r="160" spans="1:8">
      <c r="A160" s="54"/>
      <c r="B160" s="18" t="s">
        <v>24</v>
      </c>
      <c r="C160" s="19">
        <v>30</v>
      </c>
      <c r="D160" s="20">
        <v>1.98</v>
      </c>
      <c r="E160" s="20">
        <v>0.27</v>
      </c>
      <c r="F160" s="20">
        <v>11.4</v>
      </c>
      <c r="G160" s="21">
        <v>59.7</v>
      </c>
      <c r="H160" s="22" t="s">
        <v>80</v>
      </c>
    </row>
    <row r="161" spans="1:8">
      <c r="A161" s="54"/>
      <c r="B161" s="18" t="s">
        <v>25</v>
      </c>
      <c r="C161" s="19">
        <v>30</v>
      </c>
      <c r="D161" s="20">
        <v>1.98</v>
      </c>
      <c r="E161" s="20">
        <v>0.36</v>
      </c>
      <c r="F161" s="20">
        <v>10.02</v>
      </c>
      <c r="G161" s="21">
        <v>52.2</v>
      </c>
      <c r="H161" s="22" t="s">
        <v>80</v>
      </c>
    </row>
    <row r="162" spans="1:8" s="1" customFormat="1">
      <c r="A162" s="54" t="s">
        <v>26</v>
      </c>
      <c r="B162" s="55"/>
      <c r="C162" s="23">
        <f>SUM(C155:C161)</f>
        <v>890</v>
      </c>
      <c r="D162" s="24">
        <f>SUM(D155:D161)</f>
        <v>27.810000000000002</v>
      </c>
      <c r="E162" s="24">
        <f t="shared" ref="E162:G162" si="28">SUM(E155:E161)</f>
        <v>27.729999999999997</v>
      </c>
      <c r="F162" s="24">
        <f t="shared" si="28"/>
        <v>116.2</v>
      </c>
      <c r="G162" s="24">
        <f t="shared" si="28"/>
        <v>820.82</v>
      </c>
      <c r="H162" s="25"/>
    </row>
    <row r="163" spans="1:8">
      <c r="A163" s="49" t="s">
        <v>27</v>
      </c>
      <c r="B163" s="18" t="s">
        <v>41</v>
      </c>
      <c r="C163" s="19">
        <v>200</v>
      </c>
      <c r="D163" s="20">
        <v>0.82</v>
      </c>
      <c r="E163" s="20">
        <v>0.16</v>
      </c>
      <c r="F163" s="20">
        <v>26.2</v>
      </c>
      <c r="G163" s="21">
        <v>110</v>
      </c>
      <c r="H163" s="22">
        <v>592</v>
      </c>
    </row>
    <row r="164" spans="1:8" ht="25.5">
      <c r="A164" s="74"/>
      <c r="B164" s="18" t="s">
        <v>63</v>
      </c>
      <c r="C164" s="19">
        <v>100</v>
      </c>
      <c r="D164" s="20">
        <v>8.9700000000000006</v>
      </c>
      <c r="E164" s="20">
        <v>9.3000000000000007</v>
      </c>
      <c r="F164" s="20">
        <v>22.49</v>
      </c>
      <c r="G164" s="21">
        <v>214.21</v>
      </c>
      <c r="H164" s="22">
        <v>738</v>
      </c>
    </row>
    <row r="165" spans="1:8">
      <c r="A165" s="75"/>
      <c r="B165" s="18" t="s">
        <v>18</v>
      </c>
      <c r="C165" s="19">
        <v>1</v>
      </c>
      <c r="D165" s="20">
        <v>0.6</v>
      </c>
      <c r="E165" s="20">
        <v>0.6</v>
      </c>
      <c r="F165" s="20">
        <v>14.7</v>
      </c>
      <c r="G165" s="21">
        <v>70.5</v>
      </c>
      <c r="H165" s="22" t="s">
        <v>80</v>
      </c>
    </row>
    <row r="166" spans="1:8" s="1" customFormat="1">
      <c r="A166" s="54" t="s">
        <v>29</v>
      </c>
      <c r="B166" s="55"/>
      <c r="C166" s="23">
        <v>400</v>
      </c>
      <c r="D166" s="24">
        <f>SUM(D163:D165)</f>
        <v>10.39</v>
      </c>
      <c r="E166" s="24">
        <f t="shared" ref="E166:G166" si="29">SUM(E163:E165)</f>
        <v>10.06</v>
      </c>
      <c r="F166" s="24">
        <f t="shared" si="29"/>
        <v>63.39</v>
      </c>
      <c r="G166" s="24">
        <f t="shared" si="29"/>
        <v>394.71000000000004</v>
      </c>
      <c r="H166" s="25"/>
    </row>
    <row r="167" spans="1:8" s="1" customFormat="1" ht="13.5" thickBot="1">
      <c r="A167" s="49" t="s">
        <v>30</v>
      </c>
      <c r="B167" s="50"/>
      <c r="C167" s="26">
        <f>C166+C162+C154</f>
        <v>1850</v>
      </c>
      <c r="D167" s="26">
        <f t="shared" ref="D167:G167" si="30">D166+D162+D154</f>
        <v>61.19</v>
      </c>
      <c r="E167" s="26">
        <f t="shared" si="30"/>
        <v>56.35</v>
      </c>
      <c r="F167" s="26">
        <f t="shared" si="30"/>
        <v>263.21000000000004</v>
      </c>
      <c r="G167" s="26">
        <f t="shared" si="30"/>
        <v>1808.7300000000002</v>
      </c>
      <c r="H167" s="28"/>
    </row>
    <row r="168" spans="1:8" s="1" customFormat="1">
      <c r="A168" s="51" t="s">
        <v>64</v>
      </c>
      <c r="B168" s="52"/>
      <c r="C168" s="52"/>
      <c r="D168" s="52"/>
      <c r="E168" s="52"/>
      <c r="F168" s="52"/>
      <c r="G168" s="52"/>
      <c r="H168" s="53"/>
    </row>
    <row r="169" spans="1:8">
      <c r="A169" s="54" t="s">
        <v>12</v>
      </c>
      <c r="B169" s="18" t="s">
        <v>77</v>
      </c>
      <c r="C169" s="19">
        <v>200</v>
      </c>
      <c r="D169" s="20">
        <v>10.4</v>
      </c>
      <c r="E169" s="20">
        <v>5.84</v>
      </c>
      <c r="F169" s="20">
        <v>36.76</v>
      </c>
      <c r="G169" s="21">
        <v>198.6</v>
      </c>
      <c r="H169" s="22" t="s">
        <v>118</v>
      </c>
    </row>
    <row r="170" spans="1:8">
      <c r="A170" s="54"/>
      <c r="B170" s="18" t="s">
        <v>16</v>
      </c>
      <c r="C170" s="19">
        <v>40</v>
      </c>
      <c r="D170" s="20">
        <v>3</v>
      </c>
      <c r="E170" s="20">
        <v>1</v>
      </c>
      <c r="F170" s="20">
        <v>20.8</v>
      </c>
      <c r="G170" s="21">
        <v>108</v>
      </c>
      <c r="H170" s="22" t="s">
        <v>80</v>
      </c>
    </row>
    <row r="171" spans="1:8">
      <c r="A171" s="54"/>
      <c r="B171" s="18" t="s">
        <v>14</v>
      </c>
      <c r="C171" s="19">
        <v>10</v>
      </c>
      <c r="D171" s="20">
        <v>2.6</v>
      </c>
      <c r="E171" s="20">
        <v>2.65</v>
      </c>
      <c r="F171" s="20">
        <v>0.35</v>
      </c>
      <c r="G171" s="21">
        <v>35.56</v>
      </c>
      <c r="H171" s="22">
        <v>15</v>
      </c>
    </row>
    <row r="172" spans="1:8">
      <c r="A172" s="54"/>
      <c r="B172" s="18" t="s">
        <v>13</v>
      </c>
      <c r="C172" s="19">
        <v>10</v>
      </c>
      <c r="D172" s="20">
        <v>0.13</v>
      </c>
      <c r="E172" s="20">
        <v>6.15</v>
      </c>
      <c r="F172" s="20">
        <v>0.17</v>
      </c>
      <c r="G172" s="21">
        <v>56.6</v>
      </c>
      <c r="H172" s="22">
        <v>14</v>
      </c>
    </row>
    <row r="173" spans="1:8">
      <c r="A173" s="54"/>
      <c r="B173" s="18" t="s">
        <v>36</v>
      </c>
      <c r="C173" s="19">
        <v>200</v>
      </c>
      <c r="D173" s="20">
        <v>2.8</v>
      </c>
      <c r="E173" s="20">
        <v>3.04</v>
      </c>
      <c r="F173" s="20">
        <v>14.26</v>
      </c>
      <c r="G173" s="21">
        <v>94.34</v>
      </c>
      <c r="H173" s="22">
        <v>379</v>
      </c>
    </row>
    <row r="174" spans="1:8">
      <c r="A174" s="54"/>
      <c r="B174" s="18" t="s">
        <v>18</v>
      </c>
      <c r="C174" s="19">
        <v>1</v>
      </c>
      <c r="D174" s="20">
        <v>0.6</v>
      </c>
      <c r="E174" s="20">
        <v>0.6</v>
      </c>
      <c r="F174" s="20">
        <v>14.7</v>
      </c>
      <c r="G174" s="21">
        <v>70.5</v>
      </c>
      <c r="H174" s="22" t="s">
        <v>80</v>
      </c>
    </row>
    <row r="175" spans="1:8" s="1" customFormat="1">
      <c r="A175" s="54" t="s">
        <v>19</v>
      </c>
      <c r="B175" s="55"/>
      <c r="C175" s="23">
        <v>560</v>
      </c>
      <c r="D175" s="24">
        <f>SUM(D169:D174)</f>
        <v>19.53</v>
      </c>
      <c r="E175" s="24">
        <f t="shared" ref="E175:G175" si="31">SUM(E169:E174)</f>
        <v>19.28</v>
      </c>
      <c r="F175" s="24">
        <f t="shared" si="31"/>
        <v>87.04</v>
      </c>
      <c r="G175" s="24">
        <f t="shared" si="31"/>
        <v>563.6</v>
      </c>
      <c r="H175" s="25"/>
    </row>
    <row r="176" spans="1:8" ht="25.5">
      <c r="A176" s="54" t="s">
        <v>20</v>
      </c>
      <c r="B176" s="18" t="s">
        <v>65</v>
      </c>
      <c r="C176" s="19">
        <v>100</v>
      </c>
      <c r="D176" s="20">
        <v>6.18</v>
      </c>
      <c r="E176" s="20">
        <v>2.33</v>
      </c>
      <c r="F176" s="20">
        <v>18.329999999999998</v>
      </c>
      <c r="G176" s="21">
        <v>117.2</v>
      </c>
      <c r="H176" s="22">
        <v>40</v>
      </c>
    </row>
    <row r="177" spans="1:8" ht="25.5">
      <c r="A177" s="54"/>
      <c r="B177" s="18" t="s">
        <v>119</v>
      </c>
      <c r="C177" s="19">
        <v>250</v>
      </c>
      <c r="D177" s="20">
        <v>2.8</v>
      </c>
      <c r="E177" s="20">
        <v>5.27</v>
      </c>
      <c r="F177" s="20">
        <v>9.25</v>
      </c>
      <c r="G177" s="21">
        <v>152.68</v>
      </c>
      <c r="H177" s="22">
        <v>88</v>
      </c>
    </row>
    <row r="178" spans="1:8">
      <c r="A178" s="54"/>
      <c r="B178" s="18" t="s">
        <v>66</v>
      </c>
      <c r="C178" s="19">
        <v>280</v>
      </c>
      <c r="D178" s="20">
        <v>17.899999999999999</v>
      </c>
      <c r="E178" s="20">
        <v>23.6</v>
      </c>
      <c r="F178" s="20">
        <v>61.55</v>
      </c>
      <c r="G178" s="21">
        <v>453.94</v>
      </c>
      <c r="H178" s="22" t="s">
        <v>120</v>
      </c>
    </row>
    <row r="179" spans="1:8">
      <c r="A179" s="54"/>
      <c r="B179" s="18" t="s">
        <v>45</v>
      </c>
      <c r="C179" s="19">
        <v>200</v>
      </c>
      <c r="D179" s="20">
        <v>0.1</v>
      </c>
      <c r="E179" s="20">
        <v>0.06</v>
      </c>
      <c r="F179" s="20">
        <v>8.84</v>
      </c>
      <c r="G179" s="21">
        <v>36.18</v>
      </c>
      <c r="H179" s="22" t="s">
        <v>99</v>
      </c>
    </row>
    <row r="180" spans="1:8">
      <c r="A180" s="54"/>
      <c r="B180" s="18" t="s">
        <v>24</v>
      </c>
      <c r="C180" s="19">
        <v>40</v>
      </c>
      <c r="D180" s="20">
        <v>2.64</v>
      </c>
      <c r="E180" s="20">
        <v>0.36</v>
      </c>
      <c r="F180" s="20">
        <v>15.2</v>
      </c>
      <c r="G180" s="21">
        <v>79.599999999999994</v>
      </c>
      <c r="H180" s="22" t="s">
        <v>80</v>
      </c>
    </row>
    <row r="181" spans="1:8">
      <c r="A181" s="54"/>
      <c r="B181" s="18" t="s">
        <v>25</v>
      </c>
      <c r="C181" s="19">
        <v>30</v>
      </c>
      <c r="D181" s="20">
        <v>1.98</v>
      </c>
      <c r="E181" s="20">
        <v>0.36</v>
      </c>
      <c r="F181" s="20">
        <v>10.02</v>
      </c>
      <c r="G181" s="21">
        <v>52.2</v>
      </c>
      <c r="H181" s="22" t="s">
        <v>80</v>
      </c>
    </row>
    <row r="182" spans="1:8" s="1" customFormat="1">
      <c r="A182" s="54" t="s">
        <v>26</v>
      </c>
      <c r="B182" s="55"/>
      <c r="C182" s="23">
        <f>SUM(C176:C181)</f>
        <v>900</v>
      </c>
      <c r="D182" s="23">
        <f t="shared" ref="D182:G182" si="32">SUM(D176:D181)</f>
        <v>31.6</v>
      </c>
      <c r="E182" s="23">
        <f t="shared" si="32"/>
        <v>31.98</v>
      </c>
      <c r="F182" s="23">
        <f t="shared" si="32"/>
        <v>123.19</v>
      </c>
      <c r="G182" s="23">
        <f t="shared" si="32"/>
        <v>891.8</v>
      </c>
      <c r="H182" s="25"/>
    </row>
    <row r="183" spans="1:8">
      <c r="A183" s="54" t="s">
        <v>27</v>
      </c>
      <c r="B183" s="18" t="s">
        <v>28</v>
      </c>
      <c r="C183" s="19">
        <v>250</v>
      </c>
      <c r="D183" s="20">
        <v>7.25</v>
      </c>
      <c r="E183" s="20">
        <v>6.25</v>
      </c>
      <c r="F183" s="20">
        <v>10</v>
      </c>
      <c r="G183" s="21">
        <v>132.5</v>
      </c>
      <c r="H183" s="22" t="s">
        <v>89</v>
      </c>
    </row>
    <row r="184" spans="1:8" ht="25.5">
      <c r="A184" s="54"/>
      <c r="B184" s="18" t="s">
        <v>67</v>
      </c>
      <c r="C184" s="19">
        <v>100</v>
      </c>
      <c r="D184" s="20">
        <v>5.15</v>
      </c>
      <c r="E184" s="20">
        <v>5.63</v>
      </c>
      <c r="F184" s="20">
        <v>35.21</v>
      </c>
      <c r="G184" s="21">
        <v>181.71</v>
      </c>
      <c r="H184" s="22">
        <v>738</v>
      </c>
    </row>
    <row r="185" spans="1:8" s="1" customFormat="1">
      <c r="A185" s="54" t="s">
        <v>29</v>
      </c>
      <c r="B185" s="55"/>
      <c r="C185" s="23">
        <f>SUM(C183:C184)</f>
        <v>350</v>
      </c>
      <c r="D185" s="23">
        <f t="shared" ref="D185:G185" si="33">SUM(D183:D184)</f>
        <v>12.4</v>
      </c>
      <c r="E185" s="23">
        <f t="shared" si="33"/>
        <v>11.879999999999999</v>
      </c>
      <c r="F185" s="23">
        <f t="shared" si="33"/>
        <v>45.21</v>
      </c>
      <c r="G185" s="23">
        <f t="shared" si="33"/>
        <v>314.21000000000004</v>
      </c>
      <c r="H185" s="25"/>
    </row>
    <row r="186" spans="1:8" s="1" customFormat="1" ht="13.5" thickBot="1">
      <c r="A186" s="49" t="s">
        <v>30</v>
      </c>
      <c r="B186" s="50"/>
      <c r="C186" s="26">
        <v>1850</v>
      </c>
      <c r="D186" s="27">
        <v>62.779999999999994</v>
      </c>
      <c r="E186" s="27">
        <v>49.59</v>
      </c>
      <c r="F186" s="27">
        <v>247.31000000000003</v>
      </c>
      <c r="G186" s="26">
        <v>1700.0500000000002</v>
      </c>
      <c r="H186" s="28"/>
    </row>
    <row r="187" spans="1:8" s="1" customFormat="1">
      <c r="A187" s="51" t="s">
        <v>68</v>
      </c>
      <c r="B187" s="52"/>
      <c r="C187" s="52"/>
      <c r="D187" s="52"/>
      <c r="E187" s="52"/>
      <c r="F187" s="52"/>
      <c r="G187" s="52"/>
      <c r="H187" s="53"/>
    </row>
    <row r="188" spans="1:8">
      <c r="A188" s="54" t="s">
        <v>12</v>
      </c>
      <c r="B188" s="18" t="s">
        <v>69</v>
      </c>
      <c r="C188" s="19">
        <v>250</v>
      </c>
      <c r="D188" s="20">
        <v>20.7</v>
      </c>
      <c r="E188" s="20">
        <v>19.55</v>
      </c>
      <c r="F188" s="20">
        <v>64.349999999999994</v>
      </c>
      <c r="G188" s="21">
        <v>465.5</v>
      </c>
      <c r="H188" s="22" t="s">
        <v>121</v>
      </c>
    </row>
    <row r="189" spans="1:8">
      <c r="A189" s="54"/>
      <c r="B189" s="18" t="s">
        <v>17</v>
      </c>
      <c r="C189" s="19">
        <v>200</v>
      </c>
      <c r="D189" s="20">
        <v>0.22</v>
      </c>
      <c r="E189" s="20">
        <v>0</v>
      </c>
      <c r="F189" s="20">
        <v>7.08</v>
      </c>
      <c r="G189" s="21">
        <v>29.12</v>
      </c>
      <c r="H189" s="22">
        <v>377</v>
      </c>
    </row>
    <row r="190" spans="1:8">
      <c r="A190" s="54"/>
      <c r="B190" s="18" t="s">
        <v>18</v>
      </c>
      <c r="C190" s="19">
        <v>1</v>
      </c>
      <c r="D190" s="20">
        <v>0.6</v>
      </c>
      <c r="E190" s="20">
        <v>0.6</v>
      </c>
      <c r="F190" s="20">
        <v>14.7</v>
      </c>
      <c r="G190" s="21">
        <v>70.5</v>
      </c>
      <c r="H190" s="22" t="s">
        <v>80</v>
      </c>
    </row>
    <row r="191" spans="1:8" s="1" customFormat="1">
      <c r="A191" s="54" t="s">
        <v>19</v>
      </c>
      <c r="B191" s="55"/>
      <c r="C191" s="23">
        <v>550</v>
      </c>
      <c r="D191" s="24">
        <f>SUM(D188:D190)</f>
        <v>21.52</v>
      </c>
      <c r="E191" s="23">
        <f t="shared" ref="E191:G191" si="34">SUM(E188:E190)</f>
        <v>20.150000000000002</v>
      </c>
      <c r="F191" s="23">
        <f t="shared" si="34"/>
        <v>86.13</v>
      </c>
      <c r="G191" s="23">
        <f t="shared" si="34"/>
        <v>565.12</v>
      </c>
      <c r="H191" s="25"/>
    </row>
    <row r="192" spans="1:8">
      <c r="A192" s="54" t="s">
        <v>20</v>
      </c>
      <c r="B192" s="18" t="s">
        <v>70</v>
      </c>
      <c r="C192" s="19">
        <v>100</v>
      </c>
      <c r="D192" s="20">
        <v>1.42</v>
      </c>
      <c r="E192" s="20">
        <v>1.0900000000000001</v>
      </c>
      <c r="F192" s="20">
        <v>8.36</v>
      </c>
      <c r="G192" s="21">
        <v>48.89</v>
      </c>
      <c r="H192" s="22">
        <v>53</v>
      </c>
    </row>
    <row r="193" spans="1:8">
      <c r="A193" s="54"/>
      <c r="B193" s="18" t="s">
        <v>71</v>
      </c>
      <c r="C193" s="19">
        <v>250</v>
      </c>
      <c r="D193" s="20">
        <v>6.37</v>
      </c>
      <c r="E193" s="20">
        <v>1.95</v>
      </c>
      <c r="F193" s="20">
        <v>19.52</v>
      </c>
      <c r="G193" s="21">
        <v>150.75</v>
      </c>
      <c r="H193" s="22">
        <v>549</v>
      </c>
    </row>
    <row r="194" spans="1:8">
      <c r="A194" s="54"/>
      <c r="B194" s="18" t="s">
        <v>72</v>
      </c>
      <c r="C194" s="19">
        <v>280</v>
      </c>
      <c r="D194" s="20">
        <v>16.38</v>
      </c>
      <c r="E194" s="20">
        <v>26.96</v>
      </c>
      <c r="F194" s="20">
        <v>58.99</v>
      </c>
      <c r="G194" s="21">
        <v>480.87</v>
      </c>
      <c r="H194" s="22">
        <v>259</v>
      </c>
    </row>
    <row r="195" spans="1:8">
      <c r="A195" s="54"/>
      <c r="B195" s="18" t="s">
        <v>52</v>
      </c>
      <c r="C195" s="19">
        <v>200</v>
      </c>
      <c r="D195" s="20">
        <v>0.04</v>
      </c>
      <c r="E195" s="20">
        <v>0</v>
      </c>
      <c r="F195" s="20">
        <v>9.3000000000000007</v>
      </c>
      <c r="G195" s="21">
        <v>35.42</v>
      </c>
      <c r="H195" s="22">
        <v>349</v>
      </c>
    </row>
    <row r="196" spans="1:8">
      <c r="A196" s="54"/>
      <c r="B196" s="18" t="s">
        <v>24</v>
      </c>
      <c r="C196" s="19">
        <v>40</v>
      </c>
      <c r="D196" s="20">
        <v>2.64</v>
      </c>
      <c r="E196" s="20">
        <v>0.36</v>
      </c>
      <c r="F196" s="20">
        <v>15.2</v>
      </c>
      <c r="G196" s="21">
        <v>79.599999999999994</v>
      </c>
      <c r="H196" s="22" t="s">
        <v>80</v>
      </c>
    </row>
    <row r="197" spans="1:8">
      <c r="A197" s="54"/>
      <c r="B197" s="18" t="s">
        <v>25</v>
      </c>
      <c r="C197" s="19">
        <v>30</v>
      </c>
      <c r="D197" s="20">
        <v>1.98</v>
      </c>
      <c r="E197" s="20">
        <v>0.36</v>
      </c>
      <c r="F197" s="20">
        <v>10.02</v>
      </c>
      <c r="G197" s="21">
        <v>52.2</v>
      </c>
      <c r="H197" s="22" t="s">
        <v>80</v>
      </c>
    </row>
    <row r="198" spans="1:8" s="1" customFormat="1">
      <c r="A198" s="54" t="s">
        <v>26</v>
      </c>
      <c r="B198" s="55"/>
      <c r="C198" s="23">
        <f>SUM(C192:C197)</f>
        <v>900</v>
      </c>
      <c r="D198" s="23">
        <f t="shared" ref="D198:G198" si="35">SUM(D192:D197)</f>
        <v>28.83</v>
      </c>
      <c r="E198" s="23">
        <f t="shared" si="35"/>
        <v>30.72</v>
      </c>
      <c r="F198" s="23">
        <f t="shared" si="35"/>
        <v>121.39</v>
      </c>
      <c r="G198" s="23">
        <f t="shared" si="35"/>
        <v>847.73</v>
      </c>
      <c r="H198" s="25"/>
    </row>
    <row r="199" spans="1:8">
      <c r="A199" s="54" t="s">
        <v>27</v>
      </c>
      <c r="B199" s="18" t="s">
        <v>28</v>
      </c>
      <c r="C199" s="19">
        <v>250</v>
      </c>
      <c r="D199" s="20">
        <v>7.25</v>
      </c>
      <c r="E199" s="20">
        <v>6.25</v>
      </c>
      <c r="F199" s="20">
        <v>10</v>
      </c>
      <c r="G199" s="21">
        <v>132.5</v>
      </c>
      <c r="H199" s="22" t="s">
        <v>80</v>
      </c>
    </row>
    <row r="200" spans="1:8">
      <c r="A200" s="54"/>
      <c r="B200" s="18" t="s">
        <v>124</v>
      </c>
      <c r="C200" s="19">
        <v>100</v>
      </c>
      <c r="D200" s="20">
        <v>4.63</v>
      </c>
      <c r="E200" s="20">
        <v>4.91</v>
      </c>
      <c r="F200" s="20">
        <v>34.369999999999997</v>
      </c>
      <c r="G200" s="21">
        <v>196.96</v>
      </c>
      <c r="H200" s="22">
        <v>606</v>
      </c>
    </row>
    <row r="201" spans="1:8" s="1" customFormat="1" ht="13.5" thickBot="1">
      <c r="A201" s="49" t="s">
        <v>29</v>
      </c>
      <c r="B201" s="50"/>
      <c r="C201" s="26">
        <f>SUM(C199:C200)</f>
        <v>350</v>
      </c>
      <c r="D201" s="26">
        <f t="shared" ref="D201:G201" si="36">SUM(D199:D200)</f>
        <v>11.879999999999999</v>
      </c>
      <c r="E201" s="26">
        <f t="shared" si="36"/>
        <v>11.16</v>
      </c>
      <c r="F201" s="26">
        <f t="shared" si="36"/>
        <v>44.37</v>
      </c>
      <c r="G201" s="26">
        <f t="shared" si="36"/>
        <v>329.46000000000004</v>
      </c>
      <c r="H201" s="28"/>
    </row>
    <row r="202" spans="1:8" s="1" customFormat="1">
      <c r="A202" s="51" t="s">
        <v>30</v>
      </c>
      <c r="B202" s="52"/>
      <c r="C202" s="30">
        <f>C201+C198+C191</f>
        <v>1800</v>
      </c>
      <c r="D202" s="30">
        <f t="shared" ref="D202:G202" si="37">D201+D198+D191</f>
        <v>62.22999999999999</v>
      </c>
      <c r="E202" s="30">
        <f t="shared" si="37"/>
        <v>62.03</v>
      </c>
      <c r="F202" s="30">
        <f t="shared" si="37"/>
        <v>251.89</v>
      </c>
      <c r="G202" s="30">
        <f t="shared" si="37"/>
        <v>1742.31</v>
      </c>
      <c r="H202" s="31"/>
    </row>
    <row r="203" spans="1:8" s="1" customFormat="1">
      <c r="A203" s="54" t="s">
        <v>73</v>
      </c>
      <c r="B203" s="55"/>
      <c r="C203" s="23">
        <f>C202+C186+C167+C147+C129+C109+C91+C71+C51+C33</f>
        <v>18170</v>
      </c>
      <c r="D203" s="23">
        <f t="shared" ref="D203:G203" si="38">D202+D186+D167+D147+D129+D109+D91+D71+D51+D33</f>
        <v>602.52</v>
      </c>
      <c r="E203" s="23">
        <f t="shared" si="38"/>
        <v>566.44999999999993</v>
      </c>
      <c r="F203" s="23">
        <f t="shared" si="38"/>
        <v>2612.4799999999996</v>
      </c>
      <c r="G203" s="23">
        <f t="shared" si="38"/>
        <v>17615.940000000002</v>
      </c>
      <c r="H203" s="25"/>
    </row>
    <row r="204" spans="1:8" s="1" customFormat="1" ht="13.5" thickBot="1">
      <c r="A204" s="56" t="s">
        <v>74</v>
      </c>
      <c r="B204" s="57"/>
      <c r="C204" s="32">
        <f>C203/10</f>
        <v>1817</v>
      </c>
      <c r="D204" s="32">
        <f t="shared" ref="D204:G204" si="39">D203/10</f>
        <v>60.251999999999995</v>
      </c>
      <c r="E204" s="32">
        <f t="shared" si="39"/>
        <v>56.644999999999996</v>
      </c>
      <c r="F204" s="32">
        <f t="shared" si="39"/>
        <v>261.24799999999993</v>
      </c>
      <c r="G204" s="32">
        <f t="shared" si="39"/>
        <v>1761.5940000000003</v>
      </c>
      <c r="H204" s="33"/>
    </row>
    <row r="205" spans="1:8" s="36" customFormat="1" ht="30" customHeight="1">
      <c r="A205" s="48"/>
      <c r="B205" s="48"/>
      <c r="C205" s="34"/>
      <c r="D205" s="35"/>
      <c r="E205" s="35"/>
      <c r="F205" s="35"/>
    </row>
  </sheetData>
  <mergeCells count="93">
    <mergeCell ref="A22:A28"/>
    <mergeCell ref="A11:A12"/>
    <mergeCell ref="B11:B12"/>
    <mergeCell ref="C11:C12"/>
    <mergeCell ref="D11:F11"/>
    <mergeCell ref="H11:H12"/>
    <mergeCell ref="A7:H7"/>
    <mergeCell ref="A13:H13"/>
    <mergeCell ref="A14:A20"/>
    <mergeCell ref="A21:B21"/>
    <mergeCell ref="G11:G12"/>
    <mergeCell ref="A51:B51"/>
    <mergeCell ref="A29:B29"/>
    <mergeCell ref="A32:B32"/>
    <mergeCell ref="A30:A31"/>
    <mergeCell ref="A33:B33"/>
    <mergeCell ref="A34:H34"/>
    <mergeCell ref="A35:A38"/>
    <mergeCell ref="A39:B39"/>
    <mergeCell ref="A40:A46"/>
    <mergeCell ref="A47:B47"/>
    <mergeCell ref="A50:B50"/>
    <mergeCell ref="A48:A49"/>
    <mergeCell ref="A87:B87"/>
    <mergeCell ref="A52:H52"/>
    <mergeCell ref="A53:A57"/>
    <mergeCell ref="A58:B58"/>
    <mergeCell ref="A59:A65"/>
    <mergeCell ref="A66:B66"/>
    <mergeCell ref="A70:B70"/>
    <mergeCell ref="A67:A69"/>
    <mergeCell ref="A71:B71"/>
    <mergeCell ref="A72:H72"/>
    <mergeCell ref="A73:A78"/>
    <mergeCell ref="A79:B79"/>
    <mergeCell ref="A80:A86"/>
    <mergeCell ref="A110:H110"/>
    <mergeCell ref="A90:B90"/>
    <mergeCell ref="A88:A89"/>
    <mergeCell ref="A91:B91"/>
    <mergeCell ref="A92:H92"/>
    <mergeCell ref="A93:A97"/>
    <mergeCell ref="A98:B98"/>
    <mergeCell ref="A99:A104"/>
    <mergeCell ref="A105:B105"/>
    <mergeCell ref="A108:B108"/>
    <mergeCell ref="A106:A107"/>
    <mergeCell ref="A109:B109"/>
    <mergeCell ref="A143:B143"/>
    <mergeCell ref="A111:A116"/>
    <mergeCell ref="A117:B117"/>
    <mergeCell ref="A118:A124"/>
    <mergeCell ref="A125:B125"/>
    <mergeCell ref="A128:B128"/>
    <mergeCell ref="A126:A127"/>
    <mergeCell ref="A129:B129"/>
    <mergeCell ref="A130:H130"/>
    <mergeCell ref="A131:A134"/>
    <mergeCell ref="A135:B135"/>
    <mergeCell ref="A136:A142"/>
    <mergeCell ref="A168:H168"/>
    <mergeCell ref="A146:B146"/>
    <mergeCell ref="A144:A145"/>
    <mergeCell ref="A147:B147"/>
    <mergeCell ref="A148:H148"/>
    <mergeCell ref="A149:A153"/>
    <mergeCell ref="A154:B154"/>
    <mergeCell ref="A163:A165"/>
    <mergeCell ref="A155:A161"/>
    <mergeCell ref="A162:B162"/>
    <mergeCell ref="A166:B166"/>
    <mergeCell ref="A167:B167"/>
    <mergeCell ref="A175:B175"/>
    <mergeCell ref="A176:A181"/>
    <mergeCell ref="A182:B182"/>
    <mergeCell ref="A185:B185"/>
    <mergeCell ref="A183:A184"/>
    <mergeCell ref="E2:H2"/>
    <mergeCell ref="E3:H3"/>
    <mergeCell ref="E4:H4"/>
    <mergeCell ref="A205:B205"/>
    <mergeCell ref="A186:B186"/>
    <mergeCell ref="A187:H187"/>
    <mergeCell ref="A188:A190"/>
    <mergeCell ref="A191:B191"/>
    <mergeCell ref="A192:A197"/>
    <mergeCell ref="A198:B198"/>
    <mergeCell ref="A201:B201"/>
    <mergeCell ref="A199:A200"/>
    <mergeCell ref="A202:B202"/>
    <mergeCell ref="A203:B203"/>
    <mergeCell ref="A204:B204"/>
    <mergeCell ref="A169:A174"/>
  </mergeCells>
  <pageMargins left="0.17" right="0.23" top="0.25" bottom="0.17" header="0.23" footer="0.17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 лет и старше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ЮВ</dc:creator>
  <cp:lastModifiedBy>Admin1</cp:lastModifiedBy>
  <cp:lastPrinted>2026-04-29T09:25:11Z</cp:lastPrinted>
  <dcterms:created xsi:type="dcterms:W3CDTF">2010-09-29T09:10:17Z</dcterms:created>
  <dcterms:modified xsi:type="dcterms:W3CDTF">2026-04-29T09:37:33Z</dcterms:modified>
</cp:coreProperties>
</file>